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Senate" sheetId="2" r:id="rId1"/>
    <sheet name="Sources" sheetId="3" r:id="rId2"/>
    <sheet name="Calculations" sheetId="5" r:id="rId3"/>
  </sheets>
  <definedNames>
    <definedName name="_xlnm._FilterDatabase" localSheetId="1" hidden="1">Sources!$A$1:$B$160</definedName>
  </definedNames>
  <calcPr calcId="152511"/>
</workbook>
</file>

<file path=xl/calcChain.xml><?xml version="1.0" encoding="utf-8"?>
<calcChain xmlns="http://schemas.openxmlformats.org/spreadsheetml/2006/main">
  <c r="E95" i="2" l="1"/>
  <c r="G95" i="2"/>
  <c r="I95" i="2"/>
  <c r="K95" i="2"/>
  <c r="M95" i="2"/>
  <c r="O95" i="2"/>
  <c r="Q95" i="2"/>
  <c r="S95" i="2"/>
  <c r="U95" i="2"/>
  <c r="U97" i="2" s="1"/>
  <c r="W95" i="2"/>
  <c r="Y95" i="2"/>
  <c r="AA95" i="2"/>
  <c r="E96" i="2"/>
  <c r="G96" i="2"/>
  <c r="I96" i="2"/>
  <c r="K96" i="2"/>
  <c r="M96" i="2"/>
  <c r="O96" i="2"/>
  <c r="Q96" i="2"/>
  <c r="S96" i="2"/>
  <c r="U96" i="2"/>
  <c r="W96" i="2"/>
  <c r="Y96" i="2"/>
  <c r="AA96" i="2"/>
  <c r="E97" i="2"/>
  <c r="G97" i="2"/>
  <c r="I97" i="2"/>
  <c r="K97" i="2"/>
  <c r="M97" i="2"/>
  <c r="O97" i="2"/>
  <c r="Q97" i="2"/>
  <c r="S97" i="2"/>
  <c r="W97" i="2"/>
  <c r="Y97" i="2"/>
  <c r="AA97" i="2"/>
  <c r="C97" i="2"/>
  <c r="C95" i="2"/>
  <c r="C96" i="2"/>
  <c r="U31" i="2"/>
  <c r="U68" i="2"/>
  <c r="U69" i="2" s="1"/>
  <c r="E69" i="2"/>
  <c r="G69" i="2"/>
  <c r="I69" i="2"/>
  <c r="K69" i="2"/>
  <c r="M69" i="2"/>
  <c r="O69" i="2"/>
  <c r="Q69" i="2"/>
  <c r="S69" i="2"/>
  <c r="W69" i="2"/>
  <c r="Y69" i="2"/>
  <c r="AA69" i="2"/>
  <c r="C69" i="2"/>
  <c r="E68" i="2"/>
  <c r="G68" i="2"/>
  <c r="I68" i="2"/>
  <c r="K68" i="2"/>
  <c r="M68" i="2"/>
  <c r="O68" i="2"/>
  <c r="Q68" i="2"/>
  <c r="S68" i="2"/>
  <c r="W68" i="2"/>
  <c r="Y68" i="2"/>
  <c r="AA68" i="2"/>
  <c r="C68" i="2"/>
  <c r="G67" i="2"/>
  <c r="I67" i="2"/>
  <c r="K67" i="2"/>
  <c r="M67" i="2"/>
  <c r="O67" i="2"/>
  <c r="Q67" i="2"/>
  <c r="S67" i="2"/>
  <c r="U67" i="2"/>
  <c r="W67" i="2"/>
  <c r="Y67" i="2"/>
  <c r="AA67" i="2"/>
  <c r="E67" i="2"/>
  <c r="C67" i="2"/>
  <c r="G29" i="2"/>
  <c r="E29" i="2"/>
  <c r="E30" i="2"/>
  <c r="E31" i="2"/>
  <c r="Q29" i="2"/>
  <c r="Q30" i="2"/>
  <c r="Q31" i="2"/>
  <c r="W29" i="2"/>
  <c r="Y29" i="2"/>
  <c r="AA29" i="2"/>
  <c r="W30" i="2"/>
  <c r="Y30" i="2"/>
  <c r="AA30" i="2"/>
  <c r="W31" i="2"/>
  <c r="Y31" i="2"/>
  <c r="AA31" i="2"/>
  <c r="I29" i="2"/>
  <c r="K29" i="2"/>
  <c r="M29" i="2"/>
  <c r="O29" i="2"/>
  <c r="S29" i="2"/>
  <c r="U29" i="2"/>
  <c r="G30" i="2"/>
  <c r="I30" i="2"/>
  <c r="K30" i="2"/>
  <c r="M30" i="2"/>
  <c r="O30" i="2"/>
  <c r="S30" i="2"/>
  <c r="U30" i="2"/>
  <c r="G31" i="2"/>
  <c r="I31" i="2"/>
  <c r="K31" i="2"/>
  <c r="M31" i="2"/>
  <c r="O31" i="2"/>
  <c r="S31" i="2"/>
  <c r="C29" i="2"/>
  <c r="C30" i="2"/>
  <c r="C31" i="2"/>
</calcChain>
</file>

<file path=xl/sharedStrings.xml><?xml version="1.0" encoding="utf-8"?>
<sst xmlns="http://schemas.openxmlformats.org/spreadsheetml/2006/main" count="1405" uniqueCount="509">
  <si>
    <t>1989-1990</t>
  </si>
  <si>
    <t xml:space="preserve">Senate </t>
  </si>
  <si>
    <t>Appropriations</t>
  </si>
  <si>
    <t>Banking, Housing, and Urban Affairs</t>
  </si>
  <si>
    <t>Comparison</t>
  </si>
  <si>
    <t>Agriculture, Nutrition, and Forestry</t>
  </si>
  <si>
    <t>Robert F. Bennett, of Utah</t>
  </si>
  <si>
    <t>Wayne Allard, of Colorado</t>
  </si>
  <si>
    <t>Michael B. Enzi, of Wyoming</t>
  </si>
  <si>
    <t>Chuck Hagel, of Nebraska</t>
  </si>
  <si>
    <t>Rick Santorum, of Pennsylvania</t>
  </si>
  <si>
    <t>Jim Bunning, of Kentucky</t>
  </si>
  <si>
    <t>Mike Crapo, of Idaho</t>
  </si>
  <si>
    <t>John E. Sununu, of New Hampshire</t>
  </si>
  <si>
    <t>Elizabeth Dole, of North Carolina</t>
  </si>
  <si>
    <t>Mel Martinez, of Florida</t>
  </si>
  <si>
    <t>Paul S. Sarbanes, of Maryland</t>
  </si>
  <si>
    <t>Christopher J. Dodd, of Connecticut</t>
  </si>
  <si>
    <t>Tim Johnson, of South Dakota</t>
  </si>
  <si>
    <t>Jack Reed, of Rhode Island</t>
  </si>
  <si>
    <t>Charles E. Schumer, of New York</t>
  </si>
  <si>
    <t>Evan Bayh, of Indiana</t>
  </si>
  <si>
    <t>Thomas R. Carper, of Delaware</t>
  </si>
  <si>
    <t>Debbie Stabenow, of Michigan</t>
  </si>
  <si>
    <t>Names</t>
  </si>
  <si>
    <t xml:space="preserve">IE: </t>
  </si>
  <si>
    <t>http://influenceexplorer.com/politician/richard-c-shelby/9b51f83dbc9949b09bfa8dcaa80472f2</t>
  </si>
  <si>
    <t>Robert Menendez, of New Jersey</t>
  </si>
  <si>
    <t>Daniel K. Akaka, of Hawaii</t>
  </si>
  <si>
    <t>Sherrod Brown, of Ohio</t>
  </si>
  <si>
    <t>Robert P. Casey, Jr., of Pennsylvania</t>
  </si>
  <si>
    <t>Jon Tester, of Montana</t>
  </si>
  <si>
    <t>Richard C. Shelby, of Alabama</t>
  </si>
  <si>
    <t>Elizabeth Dole, of North</t>
  </si>
  <si>
    <t>Robert Menendez, of New Jersy</t>
  </si>
  <si>
    <t>Charles E. Schumer of New York</t>
  </si>
  <si>
    <t>Michael F. Bennett, of Colarado</t>
  </si>
  <si>
    <t>Bob Corker, of Tennessee</t>
  </si>
  <si>
    <t>David Vitter, of Louisiana</t>
  </si>
  <si>
    <t>Mike Johanns, of Nebraska</t>
  </si>
  <si>
    <t>Kay Bailey Hutchison, of Texas</t>
  </si>
  <si>
    <t>Judd Gregg, of Florida</t>
  </si>
  <si>
    <t>Mark A. Warner, of Virginia</t>
  </si>
  <si>
    <t>Jeff Merkly, of Oregon</t>
  </si>
  <si>
    <t>Tim Johnson, of South Dakota (chairperson)</t>
  </si>
  <si>
    <t>Jim DeMint, of Sout Carolina</t>
  </si>
  <si>
    <t>Herb Kohl, of Wisconsin</t>
  </si>
  <si>
    <t>Patrick J. Toomey, of Pennsylvania</t>
  </si>
  <si>
    <t>Mark Kirk, of Illinois</t>
  </si>
  <si>
    <t>Jerry Moran, of Kansas</t>
  </si>
  <si>
    <t>Roger F. Wicker, of Mississippi</t>
  </si>
  <si>
    <t>Kay R. Hagan, of North Carolina</t>
  </si>
  <si>
    <t>Joe Manchin III, of West Virginia</t>
  </si>
  <si>
    <t>Elizabeth Warren, of Massaschusetts</t>
  </si>
  <si>
    <t>Heidi Heitkamp, of North Dakota</t>
  </si>
  <si>
    <t>Tom Coburn, of Oklakohoma</t>
  </si>
  <si>
    <t>Dean Heller of Nevada</t>
  </si>
  <si>
    <t>http://influenceexplorer.com/politician/tim-johnson-d/80583dfc5fc1447e9a58bbcab85e8d1a?cycle=2000</t>
  </si>
  <si>
    <t>* Due to refunds and other accounting issues, aggregate totals for this time frame were negative.</t>
  </si>
  <si>
    <t>http://influenceexplorer.com/politician/wayne-allard/15f85e92cd9941b0b25d4489161fc2ac</t>
  </si>
  <si>
    <t>http://influenceexplorer.com/politician/mike-enzi/dc6eed27523d4c3592b95461d8cdc906?cycle=2006</t>
  </si>
  <si>
    <t>http://influenceexplorer.com/politician/chuck-hagel/c80123d4a8e546eb8e24413ecfc6a24c</t>
  </si>
  <si>
    <t>http://influenceexplorer.com/politician/jim-bunning-r/e4250367753f43ccb005b37c742ef2f5?cycle=2004</t>
  </si>
  <si>
    <t>http://influenceexplorer.com/politician/mike-crapo/729994cf91aa47b3b9bab09bb561592b</t>
  </si>
  <si>
    <t>http://beta.influenceexplorer.com/politician/john-e-sununu/edc5157f7ea94c71bc59074b17c49062</t>
  </si>
  <si>
    <t>http://beta.influenceexplorer.com/politician/elizabeth-dole/0b74a2a348224a669bfab008668b8e95?cycle=2008</t>
  </si>
  <si>
    <t>http://influenceexplorer.com/politician/chris-dodd-d/780a90ac5cf842c8b14e7577a01cfe91?cycle=2006</t>
  </si>
  <si>
    <t>http://influenceexplorer.com/politician/charles-e-schumer-d/e708669995e844af90f205003683f2fa</t>
  </si>
  <si>
    <t>http://beta.influenceexplorer.com/politician/evan-bayh/0b80b674f3d142e99f1d4784511becce?cycle=2012</t>
  </si>
  <si>
    <t>note: data comes from latest FEC filings and has not been cleaned or standardized. See section below for standardized data.</t>
  </si>
  <si>
    <t>Zero income for Evan (move this people out of the calculation)</t>
  </si>
  <si>
    <t>http://influenceexplorer.com/politician/robert-menendez-d/54d97a78a98948719ec1c0b58ce2298d?cycle=2012</t>
  </si>
  <si>
    <t xml:space="preserve">Total: </t>
  </si>
  <si>
    <t>http://influenceexplorer.com/politician/robert-f-bennett/8e2a99920bab483bb92fa3e64f1b4b44?cycle=2006</t>
  </si>
  <si>
    <t>http://influenceexplorer.com/politician/michael-f-bennet/a7d2f5d4dea44620bd4c4ca2ee170d88?cycle=2012</t>
  </si>
  <si>
    <t>http://influenceexplorer.com/politician/daniel-k-akaka/ae21d1af545f4940a60cbe9db77afff4</t>
  </si>
  <si>
    <t>http://influenceexplorer.com/politician/bob-corker/30ffbb5bc8784aab9dc7c64ceea5aaf6</t>
  </si>
  <si>
    <t>http://influenceexplorer.com/politician/mark-kirk-r/048563d4685b4fcab08889881f066fff?cycle=2014</t>
  </si>
  <si>
    <t>http://beta.influenceexplorer.com/politician/david-vitter/b3b310d15dfa404bb575705b7d1e5c0c?cycle=2014</t>
  </si>
  <si>
    <t>http://influenceexplorer.com/politician/james-w-demint-r/049bcf8f44e94368816f401ecc15bcb8?cycle=2010</t>
  </si>
  <si>
    <t>http://influenceexplorer.com/politician/mark-warner-d/631dcecf4cdc4019bfba915664b1c41f</t>
  </si>
  <si>
    <t>http://influenceexplorer.com/politician/jeff-merkley/8170bb00525e4c028c752d923bb9a4d5?cycle=2014</t>
  </si>
  <si>
    <t>http://beta.influenceexplorer.com/politician/michael-o-johanns/826d7c2a98c4454a8cf45d231f36a820</t>
  </si>
  <si>
    <t>http://influenceexplorer.com/politician/kay-r-hagan-d/718908ac89274ef68aecd98c33f40ebd</t>
  </si>
  <si>
    <t>http://influenceexplorer.com/politician/sherrod-brown/cc957cde864c4442ac7957f6aea99d7e?cycle=2014</t>
  </si>
  <si>
    <t>http://influenceexplorer.com/politician/jerry-moran/1a045bbdb4af4d25b0f07322ec59bd78</t>
  </si>
  <si>
    <t>http://influenceexplorer.com/politician/jon-tester/0aab575c5cec4e36a2529011488c00fa?cycle=2008</t>
  </si>
  <si>
    <t>http://influenceexplorer.com/politician/pat-toomey-r/f661eb3826f3416da845e078ee19d8a3?cycle=2002</t>
  </si>
  <si>
    <t>Average:</t>
  </si>
  <si>
    <t>Shelby, Richard C.</t>
  </si>
  <si>
    <t>Bennett, Robert F.</t>
  </si>
  <si>
    <t>Allard, Wayne</t>
  </si>
  <si>
    <t>Enzi, Michael B.</t>
  </si>
  <si>
    <t>Hagel, Chuck</t>
  </si>
  <si>
    <t>Santorum, Rick</t>
  </si>
  <si>
    <t>Bunning, James Paul David</t>
  </si>
  <si>
    <t>Crapo, Michael Dean</t>
  </si>
  <si>
    <t xml:space="preserve">Sununu, John E. </t>
  </si>
  <si>
    <t>Dole, Elizabeth Hanford</t>
  </si>
  <si>
    <t>Chafee, Lincoln Davenport</t>
  </si>
  <si>
    <t>Sarbanes, Paul S.</t>
  </si>
  <si>
    <t>Dodd, Christopher, J</t>
  </si>
  <si>
    <t>Johnson, Tim</t>
  </si>
  <si>
    <t>Reed, Jack</t>
  </si>
  <si>
    <t>Schumer, Charles Ellis (Chuck)</t>
  </si>
  <si>
    <t>Bayh, Evan</t>
  </si>
  <si>
    <t>Miller, Zell Bryan</t>
  </si>
  <si>
    <t>Carper, Thomas Richard</t>
  </si>
  <si>
    <t>Stabenow, Deborah Ann</t>
  </si>
  <si>
    <t>Corzine, Jon Stevens</t>
  </si>
  <si>
    <t>Akaka, Daniel K.</t>
  </si>
  <si>
    <t>Kohl, Herbert H.</t>
  </si>
  <si>
    <t>Martinez, Melquiades R. (Mel)</t>
  </si>
  <si>
    <t>Riegle, Donald W., Jr.</t>
  </si>
  <si>
    <t>Sasser, Jim</t>
  </si>
  <si>
    <t>Kerry, John F.</t>
  </si>
  <si>
    <t>Bryan, Richard H.</t>
  </si>
  <si>
    <t>Boxer, Barbara</t>
  </si>
  <si>
    <t>Campbell, Ben Nighthorse</t>
  </si>
  <si>
    <t>Moseley-Braun, Carol</t>
  </si>
  <si>
    <t>Murray, Patty</t>
  </si>
  <si>
    <t>D'Amato, Alfonso M.</t>
  </si>
  <si>
    <t>Gramm, Phil</t>
  </si>
  <si>
    <t>Bond, Christopher S.</t>
  </si>
  <si>
    <t>Mack, Connie</t>
  </si>
  <si>
    <t>Faircloth, Lauch</t>
  </si>
  <si>
    <t>Roth, William V., Jr.</t>
  </si>
  <si>
    <t>Domenici, Pete V.</t>
  </si>
  <si>
    <t>Grams, Rod</t>
  </si>
  <si>
    <t>Frist, William H.</t>
  </si>
  <si>
    <t>Frahm, Sheila</t>
  </si>
  <si>
    <t>Edwards, John</t>
  </si>
  <si>
    <t>Nickles, Don</t>
  </si>
  <si>
    <t>Ensign, John Eric</t>
  </si>
  <si>
    <t>N:</t>
  </si>
  <si>
    <t>Phil Gramm</t>
  </si>
  <si>
    <t>http://influenceexplorer.com/politician/phil-gramm/bdc3a0b1b6c54b97b14eda61facd1009?cycle=1990</t>
  </si>
  <si>
    <t>Source for Committee Assignments - Senate and House</t>
  </si>
  <si>
    <t>http://web.mit.edu/17.251/www/data_page.html</t>
  </si>
  <si>
    <r>
      <t>Preferred citation style:</t>
    </r>
    <r>
      <rPr>
        <sz val="11"/>
        <color theme="1"/>
        <rFont val="Calibri"/>
        <family val="2"/>
        <scheme val="minor"/>
      </rPr>
      <t>  Charles Stewart III and Jonathan Woon.  Congressional Committee Assignments, 103rd to 112th Congresses, 1993--2011:  [Chamber], [date of data file].</t>
    </r>
  </si>
  <si>
    <t>http://beta.influenceexplorer.com/politician/donald-w-riegle-jr-d/b742cb60555f4fc8900d7c0277056204</t>
  </si>
  <si>
    <t>Riegle, Donald</t>
  </si>
  <si>
    <t>Cranston, Alan</t>
  </si>
  <si>
    <t>Sarbanes, Paul</t>
  </si>
  <si>
    <t>Dodd, Christopher J.</t>
  </si>
  <si>
    <t>Dixon, Alan</t>
  </si>
  <si>
    <t>Sanford, Terry</t>
  </si>
  <si>
    <t>Graham, Bob</t>
  </si>
  <si>
    <t>Wirth, Timothy</t>
  </si>
  <si>
    <t>Bryan, Richard</t>
  </si>
  <si>
    <t>Garn, Jake</t>
  </si>
  <si>
    <t>D'Amato, Alfonse</t>
  </si>
  <si>
    <t>Bond, Christopher</t>
  </si>
  <si>
    <t xml:space="preserve">Roth, William </t>
  </si>
  <si>
    <t>Kassebaum, Nancy</t>
  </si>
  <si>
    <t>Pressler, Larry</t>
  </si>
  <si>
    <t>Source for Committee Assignments - Senate and House 103rd - 112th Congress</t>
  </si>
  <si>
    <t>http://web.mit.edu/17.251/www/data_page.html#0</t>
  </si>
  <si>
    <t xml:space="preserve">Influence Explorer </t>
  </si>
  <si>
    <t>Gramm, W. Phil</t>
  </si>
  <si>
    <t>Heinz, H. John III</t>
  </si>
  <si>
    <t>Chafee, John H.</t>
  </si>
  <si>
    <t>Specter, Arlen</t>
  </si>
  <si>
    <t>Byrd, Robert</t>
  </si>
  <si>
    <t>Inouye, Daniel</t>
  </si>
  <si>
    <t>Hollings, Ernest F.</t>
  </si>
  <si>
    <t>Johnston, J. Bennet Jr.</t>
  </si>
  <si>
    <t>Burdick, Quentin</t>
  </si>
  <si>
    <t>Leahy, Patrick</t>
  </si>
  <si>
    <t>Sasser, James R.</t>
  </si>
  <si>
    <t>DeConcini, Dennis</t>
  </si>
  <si>
    <t>Bumpers, Dale</t>
  </si>
  <si>
    <t>Lautenberg, Frank R.</t>
  </si>
  <si>
    <t>Harkin, Thomas R.</t>
  </si>
  <si>
    <t>Mikulski, Barbara A.</t>
  </si>
  <si>
    <t>Reid, Harry M.</t>
  </si>
  <si>
    <t>Adams, Brock</t>
  </si>
  <si>
    <t>Fowler, Wyche Jr.</t>
  </si>
  <si>
    <t>Stevens, Theodore</t>
  </si>
  <si>
    <t>McClure, James A.</t>
  </si>
  <si>
    <t>Cochran, Thad</t>
  </si>
  <si>
    <t>Kasten, Robert W.</t>
  </si>
  <si>
    <t>D'Amato, Alfonse M.</t>
  </si>
  <si>
    <t>Rudman, Warren</t>
  </si>
  <si>
    <t>Domenici, Pete</t>
  </si>
  <si>
    <t>Grassley, Charles</t>
  </si>
  <si>
    <t>Grassley, Charles E.</t>
  </si>
  <si>
    <t>Hatfield, Mark O.</t>
  </si>
  <si>
    <t xml:space="preserve">Gorton, Slade </t>
  </si>
  <si>
    <t>Conrad, Kent</t>
  </si>
  <si>
    <t>Pryor, David</t>
  </si>
  <si>
    <t>Boren, David L.</t>
  </si>
  <si>
    <t>Pryor, David H.</t>
  </si>
  <si>
    <t>Heflin, Howell T.</t>
  </si>
  <si>
    <t>Baucus, Max</t>
  </si>
  <si>
    <t>Daschle, Thomas A.</t>
  </si>
  <si>
    <t>Lugar, Richard G.</t>
  </si>
  <si>
    <t>Baucus, Max S.</t>
  </si>
  <si>
    <t>Dole, Robert J.</t>
  </si>
  <si>
    <t>Helms, Jesse A.</t>
  </si>
  <si>
    <t>Boschwitz, Rudolf E.</t>
  </si>
  <si>
    <t>McConnell, Mitch</t>
  </si>
  <si>
    <t xml:space="preserve">Wilson, Pete </t>
  </si>
  <si>
    <t>Gorton, Slade</t>
  </si>
  <si>
    <t>Craig, Larry</t>
  </si>
  <si>
    <t>Seymour, John</t>
  </si>
  <si>
    <t>Byrd, Robert C.</t>
  </si>
  <si>
    <t>Inouye, Daniel K.</t>
  </si>
  <si>
    <t>Johnston, J. Bennett</t>
  </si>
  <si>
    <t>Leahy, Patrick J.</t>
  </si>
  <si>
    <t>Harkin, Tom</t>
  </si>
  <si>
    <t>Reid, Harry</t>
  </si>
  <si>
    <t>Kerrey, J. Robert</t>
  </si>
  <si>
    <t>Feinstein, Dianne</t>
  </si>
  <si>
    <t>Stevens, Ted</t>
  </si>
  <si>
    <t>Burns, Conrad</t>
  </si>
  <si>
    <t>Jeffords, James M.</t>
  </si>
  <si>
    <t>Gregg, Judd</t>
  </si>
  <si>
    <t>Craig, Larry E.</t>
  </si>
  <si>
    <t>Hutchison, Kay Bailey</t>
  </si>
  <si>
    <t>Dorgan, Byron</t>
  </si>
  <si>
    <t>Kyl, Jon</t>
  </si>
  <si>
    <t>Durbin, Richard J.</t>
  </si>
  <si>
    <t>Landrieu, Mary L.</t>
  </si>
  <si>
    <t>DeWine, Michael</t>
  </si>
  <si>
    <t>Brownback, Samuel Dale</t>
  </si>
  <si>
    <t>Nelson, Earl Benjamin (Ben)</t>
  </si>
  <si>
    <t>Pryor, Mark</t>
  </si>
  <si>
    <t>Tester, Jon</t>
  </si>
  <si>
    <t>Brown, Sherrod</t>
  </si>
  <si>
    <t>Alexander, Lamar</t>
  </si>
  <si>
    <t>Collins, Susan</t>
  </si>
  <si>
    <t>Murkowski, Lisa</t>
  </si>
  <si>
    <t>Graham, Lindsey O.</t>
  </si>
  <si>
    <t>Kirk, Mark</t>
  </si>
  <si>
    <t>Coats, Dan</t>
  </si>
  <si>
    <t>Blunt, Roy</t>
  </si>
  <si>
    <t>Moran, Jerry</t>
  </si>
  <si>
    <t>Hoeven, John</t>
  </si>
  <si>
    <t>Voinovich, George Victor</t>
  </si>
  <si>
    <t>Heflin, Howell</t>
  </si>
  <si>
    <t>Feingold, Russel D.</t>
  </si>
  <si>
    <t>Dole, Robert</t>
  </si>
  <si>
    <t>Helms, Jesse</t>
  </si>
  <si>
    <t>Coverdell, Paul</t>
  </si>
  <si>
    <t>Warner, John W.</t>
  </si>
  <si>
    <t>Roberts, Pat</t>
  </si>
  <si>
    <t>Fitzgerald, Peter G</t>
  </si>
  <si>
    <t>Lincoln, Blanche Lambert</t>
  </si>
  <si>
    <t>Dayton, Mark</t>
  </si>
  <si>
    <t>Thomas, Craig</t>
  </si>
  <si>
    <t>Hutchinson, Tim</t>
  </si>
  <si>
    <t>Chambliss, Saxby</t>
  </si>
  <si>
    <t>Coleman, Norm</t>
  </si>
  <si>
    <t>Talent, James Matthes</t>
  </si>
  <si>
    <t>Salazar, Kenneth Lee</t>
  </si>
  <si>
    <t>Casey, Robert P., Jr.</t>
  </si>
  <si>
    <t>Klobuchar, Amy</t>
  </si>
  <si>
    <t>Thune, John</t>
  </si>
  <si>
    <t>Bennett, Michael</t>
  </si>
  <si>
    <t>Gillibrand, Kirsten E.</t>
  </si>
  <si>
    <t>Johanns, Mike</t>
  </si>
  <si>
    <t>Cornyn, John</t>
  </si>
  <si>
    <t>Boozman, John</t>
  </si>
  <si>
    <t>Donelly, Joe</t>
  </si>
  <si>
    <t>Heitkamp, Heidi</t>
  </si>
  <si>
    <t>Casey, Robert P. Jr.</t>
  </si>
  <si>
    <t xml:space="preserve">Walsh, John E. </t>
  </si>
  <si>
    <t>Udall, Tom</t>
  </si>
  <si>
    <t>Shaheen, Jeanne</t>
  </si>
  <si>
    <t>Merkley, Jeff</t>
  </si>
  <si>
    <t>Begich, Mark</t>
  </si>
  <si>
    <t>Coons, Christopher A.</t>
  </si>
  <si>
    <t>Source for Committee Assignments - Senate 113th Congress</t>
  </si>
  <si>
    <t>http://www.senate.gov/reference/resources/pdf/113_committee_subcommittee_assignments.pdf</t>
  </si>
  <si>
    <t xml:space="preserve"> Write to the authors and tell them that I use their data</t>
  </si>
  <si>
    <t>Names 111th (2009-2010)</t>
  </si>
  <si>
    <t>Money 111th (2009-2010)</t>
  </si>
  <si>
    <t>Names 112th (2011-2012)</t>
  </si>
  <si>
    <t>Money 112th (2011-2012)</t>
  </si>
  <si>
    <t>Money 113h (2013-2014)</t>
  </si>
  <si>
    <t>Names 113h (2013-2014)</t>
  </si>
  <si>
    <t xml:space="preserve">Names 110th (2008-2007) </t>
  </si>
  <si>
    <t>Money 110th (2008-2007)</t>
  </si>
  <si>
    <t>Names 109th (2005-2006)</t>
  </si>
  <si>
    <t xml:space="preserve">Money 109th (2005-2006) </t>
  </si>
  <si>
    <t>Names 108th (2003-2004)</t>
  </si>
  <si>
    <t xml:space="preserve">Money 108th (2003-2004) </t>
  </si>
  <si>
    <t>Names 107th (2001-2002)</t>
  </si>
  <si>
    <t>Money 107th (2001-2002)</t>
  </si>
  <si>
    <t>Names 106th (1999-2000)</t>
  </si>
  <si>
    <t xml:space="preserve">Money 106th (1999-2000) </t>
  </si>
  <si>
    <t>Names 105th (1997-1998)</t>
  </si>
  <si>
    <t xml:space="preserve">Money 105th (1997-1998) </t>
  </si>
  <si>
    <t>Names 104th (1995-1996)</t>
  </si>
  <si>
    <t xml:space="preserve">Money 104th (1995-1996) </t>
  </si>
  <si>
    <t>Names 103rd (1993-1994)</t>
  </si>
  <si>
    <t xml:space="preserve">Money 103rd (1993-1994) </t>
  </si>
  <si>
    <t>Names 102nd (1991-1992)</t>
  </si>
  <si>
    <t>Money 102nd (1991-1992)</t>
  </si>
  <si>
    <t>Named 101st (1989-1990)</t>
  </si>
  <si>
    <t>Money 101st (1989-1990)</t>
  </si>
  <si>
    <t>Corker, Bob</t>
  </si>
  <si>
    <t>http://influenceexplorer.com/politician/rick-santorum-r/f99f7d244bbf4325b31312f75643f8da</t>
  </si>
  <si>
    <t>http://influenceexplorer.com/politician/paul-s-sarbanes-d/c3d65b393f004a849942e7e0b538078c?cycle=1998</t>
  </si>
  <si>
    <t>Shelby, Richard R. C.</t>
  </si>
  <si>
    <t>Shelby, Richard R.</t>
  </si>
  <si>
    <t xml:space="preserve">Richard C. Shelby, of Alabama </t>
  </si>
  <si>
    <t>Jesse Helms</t>
  </si>
  <si>
    <t>http://influenceexplorer.com/politician/jesse-helms-r/ec27943964014dbcb97e8b7410166a80?cycle=1996</t>
  </si>
  <si>
    <t>NA</t>
  </si>
  <si>
    <t>http://influenceexplorer.com/politician/deborah-ann-stabenow/f0b2ed36768d4c99b3ba68d3a553d8d8?cycle=2012</t>
  </si>
  <si>
    <t>http://influenceexplorer.com/politician/herb-kohl/58926c71f0174bd2b18dbfa9ff4668b9</t>
  </si>
  <si>
    <t>2011-2012 was Herb's last year in the Senate</t>
  </si>
  <si>
    <t>http://influenceexplorer.com/politician/kay-bailey-hutchison/967babfa02094120af17d5b0be021f32</t>
  </si>
  <si>
    <t>http://beta.influenceexplorer.com/politician/heidi-heitkamp-d/1dfbcae9120b4d3db8b96174c08788b4</t>
  </si>
  <si>
    <t>http://beta.influenceexplorer.com/politician/dean-heller-r/ba79864862954007883d2b89c0ebfd43</t>
  </si>
  <si>
    <t>http://influenceexplorer.com/politician/tom-coburn-r/a35e1d49beec4d2b9bde818d165150d8</t>
  </si>
  <si>
    <t>Due to refunds and other accounting issues, aggregate totals for this time frame were negative.</t>
  </si>
  <si>
    <t>http://influenceexplorer.com/politician/manchin-iii-joe/811993b7fd4b494590d5f0378705829f?cycle=2008</t>
  </si>
  <si>
    <t xml:space="preserve">I have to reduce the N if I do not have the data (indicate with a star when I did that) </t>
  </si>
  <si>
    <t>http://influenceexplorer.com/politician/roger-wicker/159c40291deb455596155ded63972bf4</t>
  </si>
  <si>
    <t>Mel Martinez</t>
  </si>
  <si>
    <t>http://influenceexplorer.com/politician/mel-martinez-r/0f982d0dca7740529c4c0e6769d2dca4</t>
  </si>
  <si>
    <t>http://influenceexplorer.com/politician/robert-p-casey/64c43362967d43b6965b6b43ff71c0b1</t>
  </si>
  <si>
    <t>A lot of data missing</t>
  </si>
  <si>
    <t>data missing</t>
  </si>
  <si>
    <t>http://influenceexplorer.com/politician/judd-gregg/16685e69faeb4475b16a68aeb8900579</t>
  </si>
  <si>
    <t>Bennett, Michael F.</t>
  </si>
  <si>
    <t>http://influenceexplorer.com/politician/jim-bunning/e4250367753f43ccb005b37c742ef2f5</t>
  </si>
  <si>
    <t>http://influenceexplorer.com/politician/lincoln-d-chafee/e5dc7d6659e64323aa04c3014a7d6be1</t>
  </si>
  <si>
    <t>http://influenceexplorer.com/politician/john-h-chafee-r/e42ad41f8cf241c39271fbbd33ecd2ca?cycle=1992</t>
  </si>
  <si>
    <t>http://beta.influenceexplorer.com/politician/jack-reed/f4620a4b164e4b919c74e41ad38460a4</t>
  </si>
  <si>
    <t>Johnson, Ron H.</t>
  </si>
  <si>
    <t>http://influenceexplorer.com/politician/ronald-harold-johnson/84a1ab854d1849cdb3f44bdc013c75ce?cycle=2012</t>
  </si>
  <si>
    <t xml:space="preserve">Johnson, Ronald R. </t>
  </si>
  <si>
    <t>http://influenceexplorer.com/politician/zell-miller-d/6577ab5b2b094fe0b27d34475036ecd8</t>
  </si>
  <si>
    <t>http://influenceexplorer.com/politician/tom-carper/68dd7ccd3e1141c1a7050627d87cd253</t>
  </si>
  <si>
    <t>http://influenceexplorer.com/politician/jon-s-corzine/5f4b21f0c2a34a9eafce846b37942352</t>
  </si>
  <si>
    <t>http://influenceexplorer.com/politician/john-ensign/703d4b7c37424ae0844d2a0078628644</t>
  </si>
  <si>
    <t>http://influenceexplorer.com/politician/connie-mack-r/9ddd45c912c74d78848f2f938a791cb8</t>
  </si>
  <si>
    <t>http://influenceexplorer.com/politician/rod-grams-r/0ce0663137094fdca43b296934773428</t>
  </si>
  <si>
    <t>http://influenceexplorer.com/politician/john-kerry/38538222db234f209777bbaa003ff6c5</t>
  </si>
  <si>
    <t>http://influenceexplorer.com/politician/richard-bryan-d/065d5d8d617d4a148f12a26167eb8ca9</t>
  </si>
  <si>
    <t>http://influenceexplorer.com/politician/john-edwards-d/2bcd475b65434175b08a7ec9df1c90ae</t>
  </si>
  <si>
    <t>http://influenceexplorer.com/politician/don-nickles-r/1697cf26d87045b08c59242799682a4a</t>
  </si>
  <si>
    <t>http://influenceexplorer.com/politician/alfonse-m-damato-r/40382050422648eb867c48996ebbf4a2?cycle=1994</t>
  </si>
  <si>
    <t>Lauch Faircloth</t>
  </si>
  <si>
    <t>http://influenceexplorer.com/politician/lauch-faircloth-r/e5a14537597c4e2695df4a717e5bbdc7?cycle=1994</t>
  </si>
  <si>
    <t>http://influenceexplorer.com/politician/barbara-boxer-d/516938dc439c46ac9394a3c449717ac8?cycle=1996</t>
  </si>
  <si>
    <t>http://influenceexplorer.com/politician/carol-moseley-braun-d/5804f919bba84f37bd4055819a9a2bc9</t>
  </si>
  <si>
    <t>http://beta.influenceexplorer.com/politician/christopher-kit-bond-r/1d1a93c51a0f4c748fbd13ddfd4c647f</t>
  </si>
  <si>
    <t>Johnston, J. Bennett Jr.</t>
  </si>
  <si>
    <t xml:space="preserve">Sasser, James R. </t>
  </si>
  <si>
    <t>http://influenceexplorer.com/politician/bill-frist-r/4ee540b46dc443a2bcbd8c24deaa49a3</t>
  </si>
  <si>
    <t>Frist, William H. ("Bill")</t>
  </si>
  <si>
    <t>http://influenceexplorer.com/politician/ben-nighthorse-campbell-d/c1e87c244504495e98cd37cb43994f91</t>
  </si>
  <si>
    <t xml:space="preserve">Christopher J. Dodd, of Connecticut </t>
  </si>
  <si>
    <t>http://influenceexplorer.com/politician/pete-v-domenici/1ab44c132647421ca739c94793dad503?cycle=2008</t>
  </si>
  <si>
    <t>http://influenceexplorer.com/politician/sheila-frahm/5c7213f144a147b295e8084588f1ba64?cycle=1996</t>
  </si>
  <si>
    <t>http://influenceexplorer.com/politician/william-v-roth-jr-r/a16070d217de4708a6af78681ea928f9</t>
  </si>
  <si>
    <t>http://influenceexplorer.com/politician/jim-sasser-d/5157f88210114dc6a4c0de5ba12c9637</t>
  </si>
  <si>
    <t>Cranston, Allen</t>
  </si>
  <si>
    <t>http://influenceexplorer.com/politician/alan-cranston-d/128cf57fd667451bbe3c04259d04451f?cycle=1990</t>
  </si>
  <si>
    <t>http://influenceexplorer.com/politician/alan-j-dixon-d/51da3375a8d0472e8bff9958ee9416e0</t>
  </si>
  <si>
    <t>http://influenceexplorer.com/politician/terry-sanford-d/609ad2a07c694f01956c64ac10c41ccc</t>
  </si>
  <si>
    <t>http://influenceexplorer.com/politician/bob-graham-d/0b02de7ec7fd4460b74817da8f5fa7ff?cycle=-1</t>
  </si>
  <si>
    <t>Graham, Lindsey</t>
  </si>
  <si>
    <t>http://influenceexplorer.com/politician/lindsey-graham/7adf2419ade14af595b4cfa666348e46</t>
  </si>
  <si>
    <t>http://beta.influenceexplorer.com/politician/timothy-e-wirth-d/e5b2a558d46646a0ad105217cc0f397a</t>
  </si>
  <si>
    <t>http://influenceexplorer.com/politician/jake-garn/13fafa6cb3554d05b3fa3fe3ee9b4ae9?cycle=1990</t>
  </si>
  <si>
    <t>Hein, John III</t>
  </si>
  <si>
    <t>http://influenceexplorer.com/politician/john-heinz-r/183daee7af404d51b0250bc6da86cfc0?cycle=1992</t>
  </si>
  <si>
    <t>http://influenceexplorer.com/politician/nancy-landon-kassebaum-r/0210d2ce8c96474e940be3b59e337943</t>
  </si>
  <si>
    <t>http://influenceexplorer.com/politician/larry-pressler-r/bba9cb0f73de4051a0ad76b0f43debaf</t>
  </si>
  <si>
    <t>http://influenceexplorer.com/politician/arlen-specter/012a8bd14e5441adbb153840afb5b674?cycle=1998</t>
  </si>
  <si>
    <t>started Friday - how many can I dO?</t>
  </si>
  <si>
    <t>http://influenceexplorer.com/politician/robert-c-byrd/b1367023d66c4d6babefde6d818270c1?cycle=2006</t>
  </si>
  <si>
    <t>http://influenceexplorer.com/politician/daniel-k-inouye/684176410b3f4094a1a779bc43144509?cycle=1992</t>
  </si>
  <si>
    <t>http://influenceexplorer.com/politician/fritz-hollings-d/77072c22816845c48386ddcf671ce88c</t>
  </si>
  <si>
    <t>http://beta.influenceexplorer.com/politician/j-bennett-johnston-d/cb64beadfbda4bc5872903d410a26071</t>
  </si>
  <si>
    <t>http://influenceexplorer.com/politician/quentin-n-burdick/70d31a52cc7c439bbe14ae327fb072d2?cycle=1990</t>
  </si>
  <si>
    <t>http://influenceexplorer.com/politician/patrick-leahy/f60e39e019054c1680861cd2c0e9c17a?cycle=1990</t>
  </si>
  <si>
    <t>http://staging.influenceexplorer.com/politician/dennis-deconcini-d/621c6f7358ad411eb8c80beea635c8b4?cycle=1992</t>
  </si>
  <si>
    <t>http://influenceexplorer.com/politician/dale-bumpers-d/cd64e920ce0146cc8a36f579081ffb3d?cycle=1990</t>
  </si>
  <si>
    <t>http://influenceexplorer.com/politician/frank-r-lautenberg/f50475a4f7da43718ba089990ebb3b5a</t>
  </si>
  <si>
    <t>http://influenceexplorer.com/politician/tom-harkin-d/612842b535bf4f08bb383c6a26e4546b</t>
  </si>
  <si>
    <t>http://beta.influenceexplorer.com/politician/barbara-a-mikulski-d/ca16a38f58f743fa89e9344657226d18</t>
  </si>
  <si>
    <t>http://influenceexplorer.com/politician/harry-reid/b875d19789ce4c88b276a607202b362c?cycle=1990</t>
  </si>
  <si>
    <t>http://staging.influenceexplorer.com/politician/brock-adams-d/76201acd0f7b4f7685ddb5ce77cef485?cycle=1990</t>
  </si>
  <si>
    <t>http://influenceexplorer.com/politician/wyche-fowler-jr-d/a7b1e28df0da447896ab51af7eeea6a3?cycle=1990</t>
  </si>
  <si>
    <t>http://beta.influenceexplorer.com/politician/bob-kerrey-d/f1e3264dc9d548219ba5290661c56c3a</t>
  </si>
  <si>
    <t>Kerrey, Robert</t>
  </si>
  <si>
    <t>http://influenceexplorer.com/politician/mark-o-hatfield-r/25a64aa0efc646bab6cdd1e73de49d05</t>
  </si>
  <si>
    <t>http://influenceexplorer.com/politician/ted-stevens-r/145a49a55ba74d2fa7a4b7f86ce05c97?cycle=1990</t>
  </si>
  <si>
    <t xml:space="preserve">Stevens, Theodore </t>
  </si>
  <si>
    <t>http://influenceexplorer.com/politician/james-a-mcclure-r/5f2aac6317184edcb85ddc00730c4e53?cycle=1990</t>
  </si>
  <si>
    <t>http://influenceexplorer.com/politician/thad-cochran-r/a607dfef822840498b9da16ad8006057</t>
  </si>
  <si>
    <t>http://influenceexplorer.com/politician/bob-kasten-r/d3d69980a20d46eeb21723f3dca6cbae?cycle=1992</t>
  </si>
  <si>
    <t>http://influenceexplorer.com/politician/warren-b-rudman-r/64ab3fe1050541ed88d15f7a605302c3</t>
  </si>
  <si>
    <t>http://influenceexplorer.com/politician/chuck-grassley/4ab0220a12ff45a3afa92a8b59e52229</t>
  </si>
  <si>
    <t>http://beta.influenceexplorer.com/politician/slade-gorton-r/38c38a42a3bf4fd493d280a3253248cc?cycle=1992</t>
  </si>
  <si>
    <t>http://influenceexplorer.com/politician/kent-conrad/68d9bd23862047adb91019dba06be4eb?cycle=1992</t>
  </si>
  <si>
    <t>http://influenceexplorer.com/politician/dianne-feinstein-d/452da69c63cd4f97b7bb141cff87ad92</t>
  </si>
  <si>
    <t>http://influenceexplorer.com/politician/mitch-mcconnell-r/642cc1f461c445b4b7f008e1fc61c415</t>
  </si>
  <si>
    <t>http://influenceexplorer.com/politician/conrad-burns-r/feb8d1b700fd4a28a44c8bed9ff2388c</t>
  </si>
  <si>
    <t>http://influenceexplorer.com/politician/james-m-jeffords-i/eb56df5c506e4b1db45f3e4891012558?cycle=1996</t>
  </si>
  <si>
    <t>http://influenceexplorer.com/politician/larry-craig/4f45b313db09421895b472f217848334</t>
  </si>
  <si>
    <t>http://beta.influenceexplorer.com/politician/byron-l-dorgan/a29e136fb7244022bed5f1ca59c47fc5</t>
  </si>
  <si>
    <t>http://influenceexplorer.com/politician/jon-l-kyl/f3b370d8e5104f48ab225cfbcc6b241e</t>
  </si>
  <si>
    <t>http://influenceexplorer.com/politician/dick-durbin/4e1c4ae720fb45fcaca0afc9a098dc97</t>
  </si>
  <si>
    <t>http://influenceexplorer.com/politician/mary-l-landrieu-d/bf3d2b7b2c0f436583c7c2845e507540</t>
  </si>
  <si>
    <t>http://beta.influenceexplorer.com/politician/mike-dewine-r/a9a908a865774561a2a2dbf048798903</t>
  </si>
  <si>
    <t>http://influenceexplorer.com/politician/sam-brownback/44710063ade24a2eb1fc4c3f87bcc805</t>
  </si>
  <si>
    <t>Kohl, Herbert</t>
  </si>
  <si>
    <t>http://influenceexplorer.com/politician/ben-nelson-d/96a8615e99f3470cae19d800df08d3d3</t>
  </si>
  <si>
    <t>http://influenceexplorer.com/politician/mark-pryor/046ce370088a489997d92271f36249ca</t>
  </si>
  <si>
    <t>http://influenceexplorer.com/politician/david-pryor-d/c059026397a34c78abb3d9856a7e5e0d</t>
  </si>
  <si>
    <t>http://influenceexplorer.com/politician/susan-collins/e6411dc48ad84bc9af5664222ab73c1d?cycle=2010</t>
  </si>
  <si>
    <t>http://influenceexplorer.com/politician/george-v-voinovich-r/16ddcd573c824f11bf6d4e4bf243fcbe</t>
  </si>
  <si>
    <t>http://influenceexplorer.com/politician/lisa-murkowski/6ca0e5538c194f00b7c30671264a057f</t>
  </si>
  <si>
    <t>http://influenceexplorer.com/politician/dan-coats-r/058d2dea4e8c41f5a31ecf92210f0510?cycle=2014</t>
  </si>
  <si>
    <t>http://influenceexplorer.com/politician/roy-blunt-r/fdde6f716afa4bb4963424ffe3dd8488?cycle=2014</t>
  </si>
  <si>
    <t>http://influenceexplorer.com/politician/john-hoeven/490d2d8bd1b84045bacd49202103da0a</t>
  </si>
  <si>
    <t>http://influenceexplorer.com/politician/tom-udall/bad4ae898f574de6b590a62423d02f03</t>
  </si>
  <si>
    <t>http://influenceexplorer.com/politician/jeanne-shaheen-d/32ad9016f5a54f1f91b2ac8aaa1deb88</t>
  </si>
  <si>
    <t>Merkly, Jeff</t>
  </si>
  <si>
    <t>http://influenceexplorer.com/politician/mark-begich/c30bd42742f647a7a5bb5181df5b1f56</t>
  </si>
  <si>
    <t>http://influenceexplorer.com/politician/chris-coons-d/a104e0ca25454f99831ef09ea0702aab?cycle=2014</t>
  </si>
  <si>
    <t>http://influenceexplorer.com/politician/john-boozman-r/49d55b964f484b15bc40be1be79d8f68?cycle=2014</t>
  </si>
  <si>
    <t>http://influenceexplorer.com/politician/david-l-boren-d/dc2c9fc9879946b5932dcb5d27c2d3f1?cycle=1994</t>
  </si>
  <si>
    <t>http://influenceexplorer.com/politician/howell-heflin-d/f6931f0ae3d9456ebb85f86a37652c90?cycle=1992</t>
  </si>
  <si>
    <t>Daschle, Thomas</t>
  </si>
  <si>
    <t>http://beta.influenceexplorer.com/politician/tom-daschle-d/4b18bf28a124479e94b852cb7a41a6d9?cycle=1990</t>
  </si>
  <si>
    <t>started here Saturday - last day</t>
  </si>
  <si>
    <t>http://influenceexplorer.com/politician/max-baucus-d/391d5480e1d94fed805a84cb28f898a1</t>
  </si>
  <si>
    <t>http://beta.influenceexplorer.com/politician/richard-g-lugar/6eb832878b29444fae179545ef24993e</t>
  </si>
  <si>
    <t>http://influenceexplorer.com/politician/bob-dole-r/c574957cb7eb4f23ba1b3904da4ffcc9?cycle=1990</t>
  </si>
  <si>
    <t>http://influenceexplorer.com/politician/rudy-boschwitz-r/0d6609fe33954af2a9f307a03f9b4a95</t>
  </si>
  <si>
    <t>http://influenceexplorer.com/politician/pete-wilson-r/08c52a1faf4548c3a1f298c3a493a309</t>
  </si>
  <si>
    <t>http://influenceexplorer.com/politician/john-f-seymour-r/22d3f8b822d24d1cab5c8cf5e41fe9e7</t>
  </si>
  <si>
    <t>http://influenceexplorer.com/politician/russ-feingold/06385fb16b624ac284b844ed177f7e95?cycle=1992</t>
  </si>
  <si>
    <t>http://influenceexplorer.com/politician/paul-coverdell-r/fcb9e91552804fc3ab56c90f2f67ab96?cycle=1994</t>
  </si>
  <si>
    <t>http://influenceexplorer.com/politician/john-w-warner/36e671fe438e4fef85e52fe9dfad8b15?cycle=1996</t>
  </si>
  <si>
    <t>http://influenceexplorer.com/politician/pat-roberts-r/0b2402aa5e3943ccaf12e7e589b85c66?cycle=2014</t>
  </si>
  <si>
    <t>http://beta.influenceexplorer.com/politician/peter-g-fitzgerald-r/52d87c62ef844963a43cee45588508a2</t>
  </si>
  <si>
    <t>http://influenceexplorer.com/politician/blanche-lincoln-d/b5f229d227ea4433891edb1c2131bcab?cycle=2002</t>
  </si>
  <si>
    <t>http://influenceexplorer.com/politician/mark-dayton-d/42fb8655ecb243149853b13a5239376f</t>
  </si>
  <si>
    <t>http://influenceexplorer.com/politician/craig-thomas-r/97311758df1c4c0a955d19f99d8e1c04?cycle=2000</t>
  </si>
  <si>
    <t>http://influenceexplorer.com/politician/tim-hutchinson-r/71f73099e6024cfe8771c10fe85adda1?cycle=2002</t>
  </si>
  <si>
    <t>http://influenceexplorer.com/politician/saxby-chambliss/973e8abe73204b68bc5805a332c8f88f?cycle=2012</t>
  </si>
  <si>
    <t>http://influenceexplorer.com/politician/norm-coleman-r/50f4181705d245188865af4009e4b9a6?cycle=2008</t>
  </si>
  <si>
    <t xml:space="preserve">Notes for readers: </t>
  </si>
  <si>
    <t xml:space="preserve">Please note that influence explorer uses the informal names of the Senators </t>
  </si>
  <si>
    <t>http://influenceexplorer.com/politician/james-m-talent-r/29710531217f49418b7352bdca45ea59</t>
  </si>
  <si>
    <t>http://influenceexplorer.com/politician/ken-salazar-d/7041cead5b6542f8b8641655517b1664?cycle=2006</t>
  </si>
  <si>
    <t>http://influenceexplorer.com/politician/amy-klobuchar-d/e7fa891e1adf4b5da1e1ef376af34a8d?cycle=2006</t>
  </si>
  <si>
    <t>http://influenceexplorer.com/politician/kirsten-gillibrand-d/5133536fdc44445695adf6f244ee69c9</t>
  </si>
  <si>
    <t>http://influenceexplorer.com/politician/john-thune-r/4ab80c29169f402d8c2e74cced58c24d</t>
  </si>
  <si>
    <t>http://influenceexplorer.com/politician/john-cornyn/61d00a149f0b4f9facc635dd9a3503f9</t>
  </si>
  <si>
    <t>http://influenceexplorer.com/politician/john-walsh-d/2f6d5c3c98ec4d74a65376cc9efeef41?cycle=2014</t>
  </si>
  <si>
    <t>http://influenceexplorer.com/politician/joe-donnelly-d/4d86ffd297c84c059577c0afe4f8d0ee</t>
  </si>
  <si>
    <t xml:space="preserve">Calculations </t>
  </si>
  <si>
    <t>Banking Housing and Urban Affairs</t>
  </si>
  <si>
    <t>1991-1992</t>
  </si>
  <si>
    <t>1993-1994</t>
  </si>
  <si>
    <t>101st</t>
  </si>
  <si>
    <t>102nd</t>
  </si>
  <si>
    <t>103rd</t>
  </si>
  <si>
    <t>104th</t>
  </si>
  <si>
    <t>105th</t>
  </si>
  <si>
    <t>106th</t>
  </si>
  <si>
    <t>107th</t>
  </si>
  <si>
    <t>108th</t>
  </si>
  <si>
    <t>109th</t>
  </si>
  <si>
    <t>110th</t>
  </si>
  <si>
    <t>111th</t>
  </si>
  <si>
    <t>112th</t>
  </si>
  <si>
    <t>113th</t>
  </si>
  <si>
    <t>1995-1996</t>
  </si>
  <si>
    <t>1997-1998</t>
  </si>
  <si>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</si>
  <si>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</si>
  <si>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</si>
  <si>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</si>
  <si>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</si>
  <si>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</si>
  <si>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</si>
  <si>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</si>
  <si>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Approriations</t>
  </si>
  <si>
    <t>Presidential Election</t>
  </si>
  <si>
    <t>I have to check how PE changes lobbying money</t>
  </si>
  <si>
    <t>Schumer, Charles E.</t>
  </si>
  <si>
    <t>Vitter, David</t>
  </si>
  <si>
    <t>Heller, Dean</t>
  </si>
  <si>
    <t>Dole, Elizabeth</t>
  </si>
  <si>
    <t>DeMint, Jim</t>
  </si>
  <si>
    <t>Manchin, Joe III</t>
  </si>
  <si>
    <t>Sununu, John E.</t>
  </si>
  <si>
    <t>Hagan, Kay R.</t>
  </si>
  <si>
    <t>Toomey, Patrick J.</t>
  </si>
  <si>
    <t xml:space="preserve">Sarbanes, Paul S. </t>
  </si>
  <si>
    <t xml:space="preserve">Bennett, Robert F. </t>
  </si>
  <si>
    <t>Menendez, Robert</t>
  </si>
  <si>
    <t>Wicker, Roger F.</t>
  </si>
  <si>
    <t>Carper, Thomas R.</t>
  </si>
  <si>
    <t>Coburn, Tom</t>
  </si>
  <si>
    <t>Buning, Jim</t>
  </si>
  <si>
    <t>Agriculture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</si>
</sst>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3" fontId="0" fillId="0" borderId="0" xfId="0" applyNumberFormat="1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ill="1"/>
    <xf numFmtId="0" fontId="4" fillId="0" borderId="0" xfId="0" applyFont="1" applyFill="1"/>
    <xf numFmtId="0" fontId="5" fillId="0" borderId="0" xfId="0" applyFont="1"/>
    <xf numFmtId="0" fontId="8" fillId="0" borderId="0" xfId="0" applyFont="1"/>
    <xf numFmtId="0" fontId="9" fillId="0" borderId="0" xfId="0" applyFont="1" applyAlignment="1">
      <alignment wrapText="1"/>
    </xf>
    <xf numFmtId="0" fontId="10" fillId="0" borderId="0" xfId="0" applyFont="1"/>
    <xf numFmtId="0" fontId="0" fillId="2" borderId="1" xfId="0" applyFill="1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4" fillId="0" borderId="0" xfId="0" applyFont="1"/>
    <xf numFmtId="3" fontId="0" fillId="2" borderId="2" xfId="0" applyNumberFormat="1" applyFill="1" applyBorder="1"/>
    <xf numFmtId="0" fontId="11" fillId="0" borderId="0" xfId="2"/>
    <xf numFmtId="0" fontId="12" fillId="0" borderId="0" xfId="0" applyFont="1" applyAlignment="1">
      <alignment horizontal="right" vertical="center"/>
    </xf>
    <xf numFmtId="0" fontId="6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3" fontId="0" fillId="0" borderId="0" xfId="0" applyNumberFormat="1" applyAlignment="1">
      <alignment horizontal="right"/>
    </xf>
    <xf numFmtId="3" fontId="6" fillId="0" borderId="0" xfId="0" applyNumberFormat="1" applyFont="1" applyAlignment="1">
      <alignment horizontal="right"/>
    </xf>
    <xf numFmtId="0" fontId="6" fillId="0" borderId="0" xfId="0" applyFont="1" applyFill="1" applyAlignment="1">
      <alignment horizontal="right"/>
    </xf>
    <xf numFmtId="0" fontId="0" fillId="0" borderId="0" xfId="0" applyFill="1" applyBorder="1"/>
    <xf numFmtId="44" fontId="0" fillId="0" borderId="0" xfId="1" applyFont="1"/>
    <xf numFmtId="0" fontId="0" fillId="2" borderId="0" xfId="0" applyFill="1" applyBorder="1"/>
    <xf numFmtId="0" fontId="0" fillId="0" borderId="0" xfId="0" applyBorder="1"/>
    <xf numFmtId="0" fontId="0" fillId="0" borderId="0" xfId="0" applyFont="1" applyBorder="1"/>
    <xf numFmtId="0" fontId="10" fillId="0" borderId="0" xfId="0" applyFont="1" applyBorder="1"/>
    <xf numFmtId="0" fontId="0" fillId="0" borderId="1" xfId="0" applyFill="1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  <a:latin typeface="Garamond" panose="02020404030301010803" pitchFamily="18" charset="0"/>
              </a:rPr>
              <a:t>Figure XXX: Senate Committee Campaign</a:t>
            </a:r>
            <a:r>
              <a:rPr lang="en-US" baseline="0">
                <a:solidFill>
                  <a:sysClr val="windowText" lastClr="000000"/>
                </a:solidFill>
                <a:latin typeface="Garamond" panose="02020404030301010803" pitchFamily="18" charset="0"/>
              </a:rPr>
              <a:t> Finance Receipts </a:t>
            </a:r>
            <a:endParaRPr lang="en-US">
              <a:solidFill>
                <a:sysClr val="windowText" lastClr="000000"/>
              </a:solidFill>
              <a:latin typeface="Garamond" panose="02020404030301010803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96751582522773"/>
          <c:y val="0.12978269030215539"/>
          <c:w val="0.87093444495908601"/>
          <c:h val="0.69241470654788928"/>
        </c:manualLayout>
      </c:layout>
      <c:lineChart>
        <c:grouping val="standard"/>
        <c:varyColors val="0"/>
        <c:ser>
          <c:idx val="2"/>
          <c:order val="2"/>
          <c:tx>
            <c:v>Banking</c:v>
          </c:tx>
          <c:spPr>
            <a:ln w="28575" cap="rnd">
              <a:solidFill>
                <a:schemeClr val="dk1">
                  <a:tint val="75000"/>
                </a:schemeClr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75000"/>
                </a:schemeClr>
              </a:solidFill>
              <a:ln w="9525">
                <a:solidFill>
                  <a:schemeClr val="dk1">
                    <a:tint val="75000"/>
                  </a:schemeClr>
                </a:solidFill>
              </a:ln>
              <a:effectLst/>
            </c:spPr>
          </c:marker>
          <c:cat>
            <c:strRef>
              <c:f>Calculations!$D$2:$P$2</c:f>
              <c:strCache>
                <c:ptCount val="13"/>
                <c:pt idx="0">
                  <c:v>1989-1990</c:v>
                </c:pt>
                <c:pt idx="1">
                  <c:v>1991-1992</c:v>
                </c:pt>
                <c:pt idx="2">
                  <c:v>1993-1994</c:v>
                </c:pt>
                <c:pt idx="3">
                  <c:v>1995-1996</c:v>
                </c:pt>
                <c:pt idx="4">
                  <c:v>1997-1998</c:v>
                </c:pt>
                <c:pt idx="5">
                  <c:v>1999-2000</c:v>
                </c:pt>
                <c:pt idx="6">
                  <c:v>2001-2002</c:v>
                </c:pt>
                <c:pt idx="7">
                  <c:v>2003-2004</c:v>
                </c:pt>
                <c:pt idx="8">
                  <c:v>2005-2006</c:v>
                </c:pt>
                <c:pt idx="9">
                  <c:v>2007-2008</c:v>
                </c:pt>
                <c:pt idx="10">
                  <c:v>2009-2010</c:v>
                </c:pt>
                <c:pt idx="11">
                  <c:v>2011-2012</c:v>
                </c:pt>
                <c:pt idx="12">
                  <c:v>2013-2014</c:v>
                </c:pt>
              </c:strCache>
            </c:strRef>
          </c:cat>
          <c:val>
            <c:numRef>
              <c:f>Calculations!$D$5:$P$5</c:f>
              <c:numCache>
                <c:formatCode>_("$"* #,##0.00_);_("$"* \(#,##0.00\);_("$"* "-"??_);_(@_)</c:formatCode>
                <c:ptCount val="13"/>
                <c:pt idx="0">
                  <c:v>1011080.2857142857</c:v>
                </c:pt>
                <c:pt idx="1">
                  <c:v>630001.05000000005</c:v>
                </c:pt>
                <c:pt idx="2">
                  <c:v>1193742.611111111</c:v>
                </c:pt>
                <c:pt idx="3">
                  <c:v>3250373.9411764704</c:v>
                </c:pt>
                <c:pt idx="4">
                  <c:v>3481776.8333333335</c:v>
                </c:pt>
                <c:pt idx="5">
                  <c:v>1491501.2857142857</c:v>
                </c:pt>
                <c:pt idx="6">
                  <c:v>1554893.9523809524</c:v>
                </c:pt>
                <c:pt idx="7">
                  <c:v>2203056.1</c:v>
                </c:pt>
                <c:pt idx="8">
                  <c:v>3234981.95</c:v>
                </c:pt>
                <c:pt idx="9">
                  <c:v>2883625.9047619049</c:v>
                </c:pt>
                <c:pt idx="10">
                  <c:v>3010665.7826086958</c:v>
                </c:pt>
                <c:pt idx="11">
                  <c:v>3433464.2272727271</c:v>
                </c:pt>
                <c:pt idx="12">
                  <c:v>2724726.3809523811</c:v>
                </c:pt>
              </c:numCache>
            </c:numRef>
          </c:val>
          <c:smooth val="0"/>
        </c:ser>
        <c:ser>
          <c:idx val="6"/>
          <c:order val="6"/>
          <c:tx>
            <c:v>Appropriations</c:v>
          </c:tx>
          <c:spPr>
            <a:ln w="28575" cap="rnd">
              <a:solidFill>
                <a:schemeClr val="tx1">
                  <a:lumMod val="65000"/>
                  <a:lumOff val="35000"/>
                </a:schemeClr>
              </a:solidFill>
              <a:prstDash val="lgDash"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0000"/>
                </a:schemeClr>
              </a:solidFill>
              <a:ln w="9525">
                <a:solidFill>
                  <a:schemeClr val="dk1">
                    <a:tint val="80000"/>
                  </a:schemeClr>
                </a:solidFill>
              </a:ln>
              <a:effectLst/>
            </c:spPr>
          </c:marker>
          <c:cat>
            <c:strRef>
              <c:f>Calculations!$D$2:$P$2</c:f>
              <c:strCache>
                <c:ptCount val="13"/>
                <c:pt idx="0">
                  <c:v>1989-1990</c:v>
                </c:pt>
                <c:pt idx="1">
                  <c:v>1991-1992</c:v>
                </c:pt>
                <c:pt idx="2">
                  <c:v>1993-1994</c:v>
                </c:pt>
                <c:pt idx="3">
                  <c:v>1995-1996</c:v>
                </c:pt>
                <c:pt idx="4">
                  <c:v>1997-1998</c:v>
                </c:pt>
                <c:pt idx="5">
                  <c:v>1999-2000</c:v>
                </c:pt>
                <c:pt idx="6">
                  <c:v>2001-2002</c:v>
                </c:pt>
                <c:pt idx="7">
                  <c:v>2003-2004</c:v>
                </c:pt>
                <c:pt idx="8">
                  <c:v>2005-2006</c:v>
                </c:pt>
                <c:pt idx="9">
                  <c:v>2007-2008</c:v>
                </c:pt>
                <c:pt idx="10">
                  <c:v>2009-2010</c:v>
                </c:pt>
                <c:pt idx="11">
                  <c:v>2011-2012</c:v>
                </c:pt>
                <c:pt idx="12">
                  <c:v>2013-2014</c:v>
                </c:pt>
              </c:strCache>
            </c:strRef>
          </c:cat>
          <c:val>
            <c:numRef>
              <c:f>Calculations!$D$9:$P$9</c:f>
              <c:numCache>
                <c:formatCode>_("$"* #,##0.00_);_("$"* \(#,##0.00\);_("$"* "-"??_);_(@_)</c:formatCode>
                <c:ptCount val="13"/>
                <c:pt idx="0">
                  <c:v>971766.37931034481</c:v>
                </c:pt>
                <c:pt idx="1">
                  <c:v>1051920.7142857143</c:v>
                </c:pt>
                <c:pt idx="2">
                  <c:v>1261169.7142857143</c:v>
                </c:pt>
                <c:pt idx="3">
                  <c:v>1719162.5</c:v>
                </c:pt>
                <c:pt idx="4">
                  <c:v>2351928.9259259258</c:v>
                </c:pt>
                <c:pt idx="5">
                  <c:v>1456097.9629629629</c:v>
                </c:pt>
                <c:pt idx="6">
                  <c:v>1903094.75</c:v>
                </c:pt>
                <c:pt idx="7">
                  <c:v>2438151.0357142859</c:v>
                </c:pt>
                <c:pt idx="8">
                  <c:v>2219953.888888889</c:v>
                </c:pt>
                <c:pt idx="9">
                  <c:v>3199878.4285714286</c:v>
                </c:pt>
                <c:pt idx="10">
                  <c:v>1486331.9310344828</c:v>
                </c:pt>
                <c:pt idx="11">
                  <c:v>2486062.7586206896</c:v>
                </c:pt>
                <c:pt idx="12">
                  <c:v>5035148.4482758623</c:v>
                </c:pt>
              </c:numCache>
            </c:numRef>
          </c:val>
          <c:smooth val="0"/>
        </c:ser>
        <c:ser>
          <c:idx val="10"/>
          <c:order val="10"/>
          <c:tx>
            <c:v>Agriculture </c:v>
          </c:tx>
          <c:spPr>
            <a:ln w="28575" cap="rnd">
              <a:solidFill>
                <a:schemeClr val="dk1">
                  <a:tint val="985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98500"/>
                </a:schemeClr>
              </a:solidFill>
              <a:ln w="9525">
                <a:solidFill>
                  <a:schemeClr val="dk1">
                    <a:tint val="98500"/>
                  </a:schemeClr>
                </a:solidFill>
              </a:ln>
              <a:effectLst/>
            </c:spPr>
          </c:marker>
          <c:cat>
            <c:strRef>
              <c:f>Calculations!$D$2:$P$2</c:f>
              <c:strCache>
                <c:ptCount val="13"/>
                <c:pt idx="0">
                  <c:v>1989-1990</c:v>
                </c:pt>
                <c:pt idx="1">
                  <c:v>1991-1992</c:v>
                </c:pt>
                <c:pt idx="2">
                  <c:v>1993-1994</c:v>
                </c:pt>
                <c:pt idx="3">
                  <c:v>1995-1996</c:v>
                </c:pt>
                <c:pt idx="4">
                  <c:v>1997-1998</c:v>
                </c:pt>
                <c:pt idx="5">
                  <c:v>1999-2000</c:v>
                </c:pt>
                <c:pt idx="6">
                  <c:v>2001-2002</c:v>
                </c:pt>
                <c:pt idx="7">
                  <c:v>2003-2004</c:v>
                </c:pt>
                <c:pt idx="8">
                  <c:v>2005-2006</c:v>
                </c:pt>
                <c:pt idx="9">
                  <c:v>2007-2008</c:v>
                </c:pt>
                <c:pt idx="10">
                  <c:v>2009-2010</c:v>
                </c:pt>
                <c:pt idx="11">
                  <c:v>2011-2012</c:v>
                </c:pt>
                <c:pt idx="12">
                  <c:v>2013-2014</c:v>
                </c:pt>
              </c:strCache>
            </c:strRef>
          </c:cat>
          <c:val>
            <c:numRef>
              <c:f>Calculations!$D$13:$P$13</c:f>
              <c:numCache>
                <c:formatCode>_("$"* #,##0.00_);_("$"* \(#,##0.00\);_("$"* "-"??_);_(@_)</c:formatCode>
                <c:ptCount val="13"/>
                <c:pt idx="0">
                  <c:v>1340293.6842105263</c:v>
                </c:pt>
                <c:pt idx="1">
                  <c:v>780953.5882352941</c:v>
                </c:pt>
                <c:pt idx="2">
                  <c:v>614090.9444444445</c:v>
                </c:pt>
                <c:pt idx="3">
                  <c:v>2108492.3157894737</c:v>
                </c:pt>
                <c:pt idx="4">
                  <c:v>1297941.7777777778</c:v>
                </c:pt>
                <c:pt idx="5">
                  <c:v>1260592.5263157894</c:v>
                </c:pt>
                <c:pt idx="6">
                  <c:v>1876427.4210526317</c:v>
                </c:pt>
                <c:pt idx="7">
                  <c:v>2288275.3684210526</c:v>
                </c:pt>
                <c:pt idx="8">
                  <c:v>4327119.1052631577</c:v>
                </c:pt>
                <c:pt idx="9">
                  <c:v>4700793.5</c:v>
                </c:pt>
                <c:pt idx="10">
                  <c:v>3449715.1666666665</c:v>
                </c:pt>
                <c:pt idx="11">
                  <c:v>2642908.222222222</c:v>
                </c:pt>
                <c:pt idx="12">
                  <c:v>4252668.277777778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462816"/>
        <c:axId val="441465952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spPr>
                  <a:ln w="28575" cap="rnd">
                    <a:solidFill>
                      <a:schemeClr val="dk1">
                        <a:tint val="885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Calculations!$D$3:$P$3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21</c:v>
                      </c:pt>
                      <c:pt idx="1">
                        <c:v>22</c:v>
                      </c:pt>
                      <c:pt idx="2">
                        <c:v>18</c:v>
                      </c:pt>
                      <c:pt idx="3">
                        <c:v>17</c:v>
                      </c:pt>
                      <c:pt idx="4">
                        <c:v>18</c:v>
                      </c:pt>
                      <c:pt idx="5">
                        <c:v>21</c:v>
                      </c:pt>
                      <c:pt idx="6">
                        <c:v>21</c:v>
                      </c:pt>
                      <c:pt idx="7">
                        <c:v>20</c:v>
                      </c:pt>
                      <c:pt idx="8">
                        <c:v>20</c:v>
                      </c:pt>
                      <c:pt idx="9">
                        <c:v>21</c:v>
                      </c:pt>
                      <c:pt idx="10">
                        <c:v>23</c:v>
                      </c:pt>
                      <c:pt idx="11">
                        <c:v>22</c:v>
                      </c:pt>
                      <c:pt idx="12">
                        <c:v>21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1"/>
                <c:order val="1"/>
                <c:spPr>
                  <a:ln w="28575" cap="rnd">
                    <a:solidFill>
                      <a:schemeClr val="dk1">
                        <a:tint val="55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Calculations!$D$4:$P$4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18722092</c:v>
                      </c:pt>
                      <c:pt idx="1">
                        <c:v>12599521</c:v>
                      </c:pt>
                      <c:pt idx="2">
                        <c:v>21487367</c:v>
                      </c:pt>
                      <c:pt idx="3">
                        <c:v>55256357</c:v>
                      </c:pt>
                      <c:pt idx="4">
                        <c:v>62671983</c:v>
                      </c:pt>
                      <c:pt idx="5">
                        <c:v>31321527</c:v>
                      </c:pt>
                      <c:pt idx="6">
                        <c:v>32652773</c:v>
                      </c:pt>
                      <c:pt idx="7">
                        <c:v>44061122</c:v>
                      </c:pt>
                      <c:pt idx="8">
                        <c:v>64699639</c:v>
                      </c:pt>
                      <c:pt idx="9">
                        <c:v>60556144</c:v>
                      </c:pt>
                      <c:pt idx="10">
                        <c:v>69245313</c:v>
                      </c:pt>
                      <c:pt idx="11">
                        <c:v>75536213</c:v>
                      </c:pt>
                      <c:pt idx="12">
                        <c:v>57219254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3"/>
                <c:order val="3"/>
                <c:spPr>
                  <a:ln w="28575" cap="rnd">
                    <a:solidFill>
                      <a:schemeClr val="dk1">
                        <a:tint val="985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Calculations!$D$6:$P$6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smooth val="0"/>
              </c15:ser>
            </c15:filteredLineSeries>
            <c15:filteredLineSeries>
              <c15:ser>
                <c:idx val="4"/>
                <c:order val="4"/>
                <c:spPr>
                  <a:ln w="28575" cap="rnd">
                    <a:solidFill>
                      <a:schemeClr val="dk1">
                        <a:tint val="3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Calculations!$D$7:$P$7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29</c:v>
                      </c:pt>
                      <c:pt idx="1">
                        <c:v>28</c:v>
                      </c:pt>
                      <c:pt idx="2">
                        <c:v>28</c:v>
                      </c:pt>
                      <c:pt idx="3">
                        <c:v>28</c:v>
                      </c:pt>
                      <c:pt idx="4">
                        <c:v>27</c:v>
                      </c:pt>
                      <c:pt idx="5">
                        <c:v>27</c:v>
                      </c:pt>
                      <c:pt idx="6">
                        <c:v>28</c:v>
                      </c:pt>
                      <c:pt idx="7">
                        <c:v>28</c:v>
                      </c:pt>
                      <c:pt idx="8">
                        <c:v>27</c:v>
                      </c:pt>
                      <c:pt idx="9">
                        <c:v>28</c:v>
                      </c:pt>
                      <c:pt idx="10">
                        <c:v>29</c:v>
                      </c:pt>
                      <c:pt idx="11">
                        <c:v>29</c:v>
                      </c:pt>
                      <c:pt idx="12">
                        <c:v>29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5"/>
                <c:order val="5"/>
                <c:spPr>
                  <a:ln w="28575" cap="rnd">
                    <a:solidFill>
                      <a:schemeClr val="dk1">
                        <a:tint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Calculations!$D$8:$P$8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28181225</c:v>
                      </c:pt>
                      <c:pt idx="1">
                        <c:v>29453780</c:v>
                      </c:pt>
                      <c:pt idx="2">
                        <c:v>35312752</c:v>
                      </c:pt>
                      <c:pt idx="3">
                        <c:v>48136550</c:v>
                      </c:pt>
                      <c:pt idx="4">
                        <c:v>63502081</c:v>
                      </c:pt>
                      <c:pt idx="5">
                        <c:v>39314645</c:v>
                      </c:pt>
                      <c:pt idx="6">
                        <c:v>53286653</c:v>
                      </c:pt>
                      <c:pt idx="7">
                        <c:v>68268229</c:v>
                      </c:pt>
                      <c:pt idx="8">
                        <c:v>59938755</c:v>
                      </c:pt>
                      <c:pt idx="9">
                        <c:v>89596596</c:v>
                      </c:pt>
                      <c:pt idx="10">
                        <c:v>43103626</c:v>
                      </c:pt>
                      <c:pt idx="11">
                        <c:v>72095820</c:v>
                      </c:pt>
                      <c:pt idx="12">
                        <c:v>146019305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7"/>
                <c:order val="7"/>
                <c:spPr>
                  <a:ln w="28575" cap="rnd">
                    <a:solidFill>
                      <a:schemeClr val="dk1">
                        <a:tint val="885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Calculations!$D$10:$P$10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smooth val="0"/>
              </c15:ser>
            </c15:filteredLineSeries>
            <c15:filteredLineSeries>
              <c15:ser>
                <c:idx val="8"/>
                <c:order val="8"/>
                <c:spPr>
                  <a:ln w="28575" cap="rnd">
                    <a:solidFill>
                      <a:schemeClr val="dk1">
                        <a:tint val="55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Calculations!$D$11:$P$11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19</c:v>
                      </c:pt>
                      <c:pt idx="1">
                        <c:v>17</c:v>
                      </c:pt>
                      <c:pt idx="2">
                        <c:v>18</c:v>
                      </c:pt>
                      <c:pt idx="3">
                        <c:v>19</c:v>
                      </c:pt>
                      <c:pt idx="4">
                        <c:v>18</c:v>
                      </c:pt>
                      <c:pt idx="5">
                        <c:v>19</c:v>
                      </c:pt>
                      <c:pt idx="6">
                        <c:v>19</c:v>
                      </c:pt>
                      <c:pt idx="7">
                        <c:v>19</c:v>
                      </c:pt>
                      <c:pt idx="8">
                        <c:v>19</c:v>
                      </c:pt>
                      <c:pt idx="9">
                        <c:v>18</c:v>
                      </c:pt>
                      <c:pt idx="10">
                        <c:v>18</c:v>
                      </c:pt>
                      <c:pt idx="11">
                        <c:v>18</c:v>
                      </c:pt>
                      <c:pt idx="12">
                        <c:v>18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9"/>
                <c:order val="9"/>
                <c:spPr>
                  <a:ln w="28575" cap="rnd">
                    <a:solidFill>
                      <a:schemeClr val="dk1">
                        <a:tint val="75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Calculations!$D$2:$P$2</c15:sqref>
                        </c15:formulaRef>
                      </c:ext>
                    </c:extLst>
                    <c:strCache>
                      <c:ptCount val="13"/>
                      <c:pt idx="0">
                        <c:v>1989-1990</c:v>
                      </c:pt>
                      <c:pt idx="1">
                        <c:v>1991-1992</c:v>
                      </c:pt>
                      <c:pt idx="2">
                        <c:v>1993-1994</c:v>
                      </c:pt>
                      <c:pt idx="3">
                        <c:v>1995-1996</c:v>
                      </c:pt>
                      <c:pt idx="4">
                        <c:v>1997-1998</c:v>
                      </c:pt>
                      <c:pt idx="5">
                        <c:v>1999-2000</c:v>
                      </c:pt>
                      <c:pt idx="6">
                        <c:v>2001-2002</c:v>
                      </c:pt>
                      <c:pt idx="7">
                        <c:v>2003-2004</c:v>
                      </c:pt>
                      <c:pt idx="8">
                        <c:v>2005-2006</c:v>
                      </c:pt>
                      <c:pt idx="9">
                        <c:v>2007-2008</c:v>
                      </c:pt>
                      <c:pt idx="10">
                        <c:v>2009-2010</c:v>
                      </c:pt>
                      <c:pt idx="11">
                        <c:v>2011-2012</c:v>
                      </c:pt>
                      <c:pt idx="12">
                        <c:v>2013-2014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Calculations!$D$12:$P$12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25465580</c:v>
                      </c:pt>
                      <c:pt idx="1">
                        <c:v>13276211</c:v>
                      </c:pt>
                      <c:pt idx="2">
                        <c:v>11053637</c:v>
                      </c:pt>
                      <c:pt idx="3">
                        <c:v>40061354</c:v>
                      </c:pt>
                      <c:pt idx="4">
                        <c:v>23362952</c:v>
                      </c:pt>
                      <c:pt idx="5">
                        <c:v>23951258</c:v>
                      </c:pt>
                      <c:pt idx="6">
                        <c:v>35652121</c:v>
                      </c:pt>
                      <c:pt idx="7">
                        <c:v>43477232</c:v>
                      </c:pt>
                      <c:pt idx="8">
                        <c:v>82215263</c:v>
                      </c:pt>
                      <c:pt idx="9">
                        <c:v>84614283</c:v>
                      </c:pt>
                      <c:pt idx="10">
                        <c:v>62094873</c:v>
                      </c:pt>
                      <c:pt idx="11">
                        <c:v>47572348</c:v>
                      </c:pt>
                      <c:pt idx="12">
                        <c:v>76548029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441462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en-US"/>
          </a:p>
        </c:txPr>
        <c:crossAx val="441465952"/>
        <c:crosses val="autoZero"/>
        <c:auto val="1"/>
        <c:lblAlgn val="ctr"/>
        <c:lblOffset val="100"/>
        <c:noMultiLvlLbl val="0"/>
      </c:catAx>
      <c:valAx>
        <c:axId val="441465952"/>
        <c:scaling>
          <c:orientation val="minMax"/>
          <c:max val="5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en-US"/>
          </a:p>
        </c:txPr>
        <c:crossAx val="441462816"/>
        <c:crosses val="autoZero"/>
        <c:crossBetween val="between"/>
        <c:minorUnit val="5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15</xdr:row>
      <xdr:rowOff>109536</xdr:rowOff>
    </xdr:from>
    <xdr:to>
      <xdr:col>11</xdr:col>
      <xdr:colOff>381000</xdr:colOff>
      <xdr:row>33</xdr:row>
      <xdr:rowOff>114299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influenceexplorer.com/politician/fritz-hollings-d/77072c22816845c48386ddcf671ce88c" TargetMode="External"/><Relationship Id="rId1" Type="http://schemas.openxmlformats.org/officeDocument/2006/relationships/hyperlink" Target="http://influenceexplorer.com/politician/jesse-helms-r/ec27943964014dbcb97e8b7410166a80?cycle=1996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97"/>
  <sheetViews>
    <sheetView topLeftCell="U68" zoomScale="85" zoomScaleNormal="85" workbookViewId="0">
      <selection activeCell="AA74" sqref="AA74"/>
    </sheetView>
  </sheetViews>
  <sheetFormatPr defaultRowHeight="15" x14ac:dyDescent="0.25"/>
  <cols>
    <col min="1" max="1" width="34.5703125" bestFit="1" customWidth="1"/>
    <col min="2" max="3" width="23.42578125" bestFit="1" customWidth="1"/>
    <col min="4" max="4" width="23.85546875" bestFit="1" customWidth="1"/>
    <col min="5" max="5" width="24.140625" bestFit="1" customWidth="1"/>
    <col min="6" max="6" width="24.5703125" bestFit="1" customWidth="1"/>
    <col min="7" max="7" width="24.140625" bestFit="1" customWidth="1"/>
    <col min="8" max="8" width="34.5703125" customWidth="1"/>
    <col min="9" max="9" width="24.140625" bestFit="1" customWidth="1"/>
    <col min="10" max="10" width="24.5703125" bestFit="1" customWidth="1"/>
    <col min="11" max="11" width="24.140625" bestFit="1" customWidth="1"/>
    <col min="12" max="12" width="34.5703125" customWidth="1"/>
    <col min="13" max="13" width="24.140625" bestFit="1" customWidth="1"/>
    <col min="14" max="14" width="34.5703125" customWidth="1"/>
    <col min="15" max="15" width="23.7109375" bestFit="1" customWidth="1"/>
    <col min="16" max="16" width="34.5703125" customWidth="1"/>
    <col min="17" max="17" width="24.140625" bestFit="1" customWidth="1"/>
    <col min="18" max="18" width="32.85546875" bestFit="1" customWidth="1"/>
    <col min="19" max="19" width="24.140625" bestFit="1" customWidth="1"/>
    <col min="20" max="20" width="33.42578125" bestFit="1" customWidth="1"/>
    <col min="21" max="21" width="23.7109375" bestFit="1" customWidth="1"/>
    <col min="22" max="22" width="33.28515625" bestFit="1" customWidth="1"/>
    <col min="23" max="23" width="23.7109375" bestFit="1" customWidth="1"/>
    <col min="24" max="24" width="40.28515625" bestFit="1" customWidth="1"/>
    <col min="25" max="25" width="15.28515625" bestFit="1" customWidth="1"/>
    <col min="26" max="26" width="40.28515625" bestFit="1" customWidth="1"/>
    <col min="27" max="27" width="22.85546875" bestFit="1" customWidth="1"/>
  </cols>
  <sheetData>
    <row r="3" spans="1:28" x14ac:dyDescent="0.25">
      <c r="A3" s="1" t="s">
        <v>1</v>
      </c>
      <c r="B3" s="1" t="s">
        <v>300</v>
      </c>
      <c r="C3" s="1" t="s">
        <v>301</v>
      </c>
      <c r="D3" s="1" t="s">
        <v>298</v>
      </c>
      <c r="E3" s="1" t="s">
        <v>299</v>
      </c>
      <c r="F3" s="1" t="s">
        <v>296</v>
      </c>
      <c r="G3" s="1" t="s">
        <v>297</v>
      </c>
      <c r="H3" s="1" t="s">
        <v>294</v>
      </c>
      <c r="I3" s="1" t="s">
        <v>295</v>
      </c>
      <c r="J3" s="1" t="s">
        <v>292</v>
      </c>
      <c r="K3" s="1" t="s">
        <v>293</v>
      </c>
      <c r="L3" s="1" t="s">
        <v>290</v>
      </c>
      <c r="M3" s="1" t="s">
        <v>291</v>
      </c>
      <c r="N3" s="1" t="s">
        <v>288</v>
      </c>
      <c r="O3" s="1" t="s">
        <v>289</v>
      </c>
      <c r="P3" s="1" t="s">
        <v>286</v>
      </c>
      <c r="Q3" s="1" t="s">
        <v>287</v>
      </c>
      <c r="R3" s="1" t="s">
        <v>284</v>
      </c>
      <c r="S3" s="1" t="s">
        <v>285</v>
      </c>
      <c r="T3" s="1" t="s">
        <v>282</v>
      </c>
      <c r="U3" s="1" t="s">
        <v>283</v>
      </c>
      <c r="V3" s="1" t="s">
        <v>276</v>
      </c>
      <c r="W3" s="1" t="s">
        <v>277</v>
      </c>
      <c r="X3" s="1" t="s">
        <v>278</v>
      </c>
      <c r="Y3" s="1" t="s">
        <v>279</v>
      </c>
      <c r="Z3" s="1" t="s">
        <v>281</v>
      </c>
      <c r="AA3" s="1" t="s">
        <v>280</v>
      </c>
    </row>
    <row r="4" spans="1:28" ht="46.5" x14ac:dyDescent="0.35">
      <c r="A4" s="10" t="s">
        <v>3</v>
      </c>
      <c r="B4" s="11" t="s">
        <v>141</v>
      </c>
      <c r="C4" s="2">
        <v>24681</v>
      </c>
      <c r="D4" s="11" t="s">
        <v>141</v>
      </c>
      <c r="E4" s="2">
        <v>70822</v>
      </c>
      <c r="F4" t="s">
        <v>90</v>
      </c>
      <c r="G4" s="2">
        <v>258623</v>
      </c>
      <c r="H4" t="s">
        <v>121</v>
      </c>
      <c r="I4" s="2">
        <v>7090782</v>
      </c>
      <c r="J4" t="s">
        <v>121</v>
      </c>
      <c r="K4" s="2">
        <v>17572591</v>
      </c>
      <c r="L4" t="s">
        <v>122</v>
      </c>
      <c r="M4" s="2">
        <v>1293173</v>
      </c>
      <c r="N4" t="s">
        <v>100</v>
      </c>
      <c r="O4" s="2">
        <v>1000</v>
      </c>
      <c r="P4" t="s">
        <v>305</v>
      </c>
      <c r="Q4" s="2">
        <v>6569326</v>
      </c>
      <c r="R4" s="1" t="s">
        <v>307</v>
      </c>
      <c r="S4" s="2">
        <v>672958</v>
      </c>
      <c r="T4" s="1" t="s">
        <v>32</v>
      </c>
      <c r="U4" s="2">
        <v>1006577</v>
      </c>
      <c r="V4" s="1" t="s">
        <v>32</v>
      </c>
      <c r="W4" s="2">
        <v>6569326</v>
      </c>
      <c r="X4" s="1" t="s">
        <v>32</v>
      </c>
      <c r="Y4" s="2">
        <v>850188</v>
      </c>
      <c r="Z4" s="1" t="s">
        <v>32</v>
      </c>
      <c r="AA4" s="2">
        <v>596664</v>
      </c>
    </row>
    <row r="5" spans="1:28" x14ac:dyDescent="0.25">
      <c r="B5" t="s">
        <v>142</v>
      </c>
      <c r="C5" s="2">
        <v>1114612</v>
      </c>
      <c r="D5" t="s">
        <v>142</v>
      </c>
      <c r="E5" s="2">
        <v>-246654</v>
      </c>
      <c r="F5" t="s">
        <v>123</v>
      </c>
      <c r="G5" s="2">
        <v>38709</v>
      </c>
      <c r="H5" t="s">
        <v>122</v>
      </c>
      <c r="I5" s="2">
        <v>24544535</v>
      </c>
      <c r="J5" t="s">
        <v>122</v>
      </c>
      <c r="K5" s="2">
        <v>324583</v>
      </c>
      <c r="L5" t="s">
        <v>305</v>
      </c>
      <c r="M5" s="2">
        <v>672958</v>
      </c>
      <c r="N5" t="s">
        <v>101</v>
      </c>
      <c r="O5" s="2">
        <v>1355402</v>
      </c>
      <c r="P5" t="s">
        <v>90</v>
      </c>
      <c r="Q5" s="2">
        <v>1948238</v>
      </c>
      <c r="R5" s="1" t="s">
        <v>18</v>
      </c>
      <c r="S5" s="2">
        <v>1108267</v>
      </c>
      <c r="T5" s="1" t="s">
        <v>18</v>
      </c>
      <c r="U5" s="2">
        <v>4417842</v>
      </c>
      <c r="V5" s="1" t="s">
        <v>18</v>
      </c>
      <c r="W5" s="2">
        <v>361327</v>
      </c>
      <c r="X5" s="1" t="s">
        <v>44</v>
      </c>
      <c r="Y5" s="2">
        <v>1257676</v>
      </c>
      <c r="Z5" s="1" t="s">
        <v>44</v>
      </c>
      <c r="AA5" s="2">
        <v>-20760</v>
      </c>
      <c r="AB5" t="s">
        <v>58</v>
      </c>
    </row>
    <row r="6" spans="1:28" x14ac:dyDescent="0.25">
      <c r="B6" t="s">
        <v>143</v>
      </c>
      <c r="C6" s="2">
        <v>26100</v>
      </c>
      <c r="D6" t="s">
        <v>143</v>
      </c>
      <c r="E6" s="2">
        <v>15948</v>
      </c>
      <c r="F6" t="s">
        <v>117</v>
      </c>
      <c r="G6" s="2">
        <v>362085</v>
      </c>
      <c r="H6" t="s">
        <v>305</v>
      </c>
      <c r="I6" s="2">
        <v>1616287</v>
      </c>
      <c r="J6" t="s">
        <v>305</v>
      </c>
      <c r="K6" s="2">
        <v>3533624</v>
      </c>
      <c r="L6" t="s">
        <v>124</v>
      </c>
      <c r="M6" s="2">
        <v>-435219</v>
      </c>
      <c r="N6" t="s">
        <v>102</v>
      </c>
      <c r="O6" s="2">
        <v>5522800</v>
      </c>
      <c r="P6" t="s">
        <v>91</v>
      </c>
      <c r="Q6" s="2">
        <v>16700</v>
      </c>
      <c r="R6" s="1" t="s">
        <v>7</v>
      </c>
      <c r="S6" s="2">
        <v>140354</v>
      </c>
      <c r="T6" s="1" t="s">
        <v>7</v>
      </c>
      <c r="U6" s="2">
        <v>-13000</v>
      </c>
      <c r="V6" s="5" t="s">
        <v>36</v>
      </c>
      <c r="W6" s="2">
        <v>13179047</v>
      </c>
      <c r="X6" s="5" t="s">
        <v>36</v>
      </c>
      <c r="Y6" s="2">
        <v>883520</v>
      </c>
      <c r="Z6" s="3" t="s">
        <v>52</v>
      </c>
      <c r="AA6" t="s">
        <v>310</v>
      </c>
    </row>
    <row r="7" spans="1:28" x14ac:dyDescent="0.25">
      <c r="B7" t="s">
        <v>144</v>
      </c>
      <c r="C7" s="2">
        <v>331668</v>
      </c>
      <c r="D7" t="s">
        <v>144</v>
      </c>
      <c r="E7" s="2">
        <v>1849023</v>
      </c>
      <c r="F7" t="s">
        <v>116</v>
      </c>
      <c r="G7" s="2">
        <v>2839663</v>
      </c>
      <c r="H7" t="s">
        <v>123</v>
      </c>
      <c r="I7" s="2">
        <v>725720</v>
      </c>
      <c r="J7" t="s">
        <v>124</v>
      </c>
      <c r="K7" s="2">
        <v>1031460</v>
      </c>
      <c r="L7" t="s">
        <v>90</v>
      </c>
      <c r="M7" s="2">
        <v>91579</v>
      </c>
      <c r="N7" t="s">
        <v>103</v>
      </c>
      <c r="O7" s="2">
        <v>2256659</v>
      </c>
      <c r="P7" t="s">
        <v>92</v>
      </c>
      <c r="Q7" s="2">
        <v>196800</v>
      </c>
      <c r="R7" s="1" t="s">
        <v>8</v>
      </c>
      <c r="S7" s="2">
        <v>490628</v>
      </c>
      <c r="T7" s="1" t="s">
        <v>8</v>
      </c>
      <c r="U7" s="2">
        <v>1639744</v>
      </c>
      <c r="V7" s="5" t="s">
        <v>42</v>
      </c>
      <c r="W7" s="2">
        <v>1420892</v>
      </c>
      <c r="X7" s="5" t="s">
        <v>42</v>
      </c>
      <c r="Y7" s="2">
        <v>2616726</v>
      </c>
      <c r="Z7" s="5" t="s">
        <v>42</v>
      </c>
      <c r="AA7" s="2">
        <v>12942196</v>
      </c>
    </row>
    <row r="8" spans="1:28" x14ac:dyDescent="0.25">
      <c r="B8" t="s">
        <v>145</v>
      </c>
      <c r="C8" s="2">
        <v>748070</v>
      </c>
      <c r="D8" t="s">
        <v>145</v>
      </c>
      <c r="E8" s="2">
        <v>708584</v>
      </c>
      <c r="F8" t="s">
        <v>118</v>
      </c>
      <c r="G8" s="2">
        <v>276130</v>
      </c>
      <c r="H8" t="s">
        <v>124</v>
      </c>
      <c r="I8" s="2">
        <v>723554</v>
      </c>
      <c r="J8" t="s">
        <v>125</v>
      </c>
      <c r="K8" s="2">
        <v>9303312</v>
      </c>
      <c r="L8" t="s">
        <v>128</v>
      </c>
      <c r="M8" s="2">
        <v>5819904</v>
      </c>
      <c r="N8" t="s">
        <v>104</v>
      </c>
      <c r="O8" s="2">
        <v>9164032</v>
      </c>
      <c r="P8" t="s">
        <v>93</v>
      </c>
      <c r="Q8" s="2">
        <v>70500</v>
      </c>
      <c r="R8" s="1" t="s">
        <v>9</v>
      </c>
      <c r="S8" s="2">
        <v>420613</v>
      </c>
      <c r="T8" s="1" t="s">
        <v>9</v>
      </c>
      <c r="U8" s="2">
        <v>550270</v>
      </c>
      <c r="V8" s="5" t="s">
        <v>43</v>
      </c>
      <c r="W8" s="2">
        <v>925311</v>
      </c>
      <c r="X8" s="5" t="s">
        <v>43</v>
      </c>
      <c r="Y8" s="2">
        <v>1177517</v>
      </c>
      <c r="Z8" s="5" t="s">
        <v>43</v>
      </c>
      <c r="AA8" s="2">
        <v>9578318</v>
      </c>
    </row>
    <row r="9" spans="1:28" x14ac:dyDescent="0.25">
      <c r="B9" t="s">
        <v>169</v>
      </c>
      <c r="C9" s="2">
        <v>22226</v>
      </c>
      <c r="D9" t="s">
        <v>169</v>
      </c>
      <c r="E9" s="2">
        <v>63900</v>
      </c>
      <c r="F9" t="s">
        <v>121</v>
      </c>
      <c r="G9" s="2">
        <v>1306156</v>
      </c>
      <c r="H9" t="s">
        <v>125</v>
      </c>
      <c r="I9" s="2">
        <v>797747</v>
      </c>
      <c r="J9" t="s">
        <v>90</v>
      </c>
      <c r="K9" s="2">
        <v>1387789</v>
      </c>
      <c r="L9" t="s">
        <v>91</v>
      </c>
      <c r="M9" s="2">
        <v>209708</v>
      </c>
      <c r="N9" t="s">
        <v>105</v>
      </c>
      <c r="O9" s="2">
        <v>1855728</v>
      </c>
      <c r="P9" s="1" t="s">
        <v>94</v>
      </c>
      <c r="Q9" s="2">
        <v>2431325</v>
      </c>
      <c r="R9" t="s">
        <v>10</v>
      </c>
      <c r="S9" s="2">
        <v>24159820</v>
      </c>
      <c r="T9" s="1" t="s">
        <v>29</v>
      </c>
      <c r="U9" s="2">
        <v>1497082</v>
      </c>
      <c r="V9" s="1" t="s">
        <v>29</v>
      </c>
      <c r="W9" s="2">
        <v>2066171</v>
      </c>
      <c r="X9" s="1" t="s">
        <v>29</v>
      </c>
      <c r="Y9" s="2">
        <v>20698514</v>
      </c>
      <c r="Z9" s="1" t="s">
        <v>29</v>
      </c>
      <c r="AA9" s="2">
        <v>2270018</v>
      </c>
    </row>
    <row r="10" spans="1:28" x14ac:dyDescent="0.25">
      <c r="B10" t="s">
        <v>146</v>
      </c>
      <c r="C10" s="2">
        <v>570440</v>
      </c>
      <c r="D10" t="s">
        <v>146</v>
      </c>
      <c r="E10" s="2">
        <v>978552</v>
      </c>
      <c r="F10" t="s">
        <v>101</v>
      </c>
      <c r="G10" s="2">
        <v>137549</v>
      </c>
      <c r="H10" t="s">
        <v>90</v>
      </c>
      <c r="I10" s="2">
        <v>236076</v>
      </c>
      <c r="J10" t="s">
        <v>128</v>
      </c>
      <c r="K10" s="2">
        <v>423526</v>
      </c>
      <c r="L10" t="s">
        <v>92</v>
      </c>
      <c r="M10" s="2">
        <v>173171</v>
      </c>
      <c r="N10" t="s">
        <v>106</v>
      </c>
      <c r="O10" s="2">
        <v>11350</v>
      </c>
      <c r="P10" t="s">
        <v>95</v>
      </c>
      <c r="Q10" s="2">
        <v>5100273</v>
      </c>
      <c r="R10" s="1" t="s">
        <v>11</v>
      </c>
      <c r="S10" s="2">
        <v>191268</v>
      </c>
      <c r="T10" s="1" t="s">
        <v>11</v>
      </c>
      <c r="U10" s="2">
        <v>326062</v>
      </c>
      <c r="V10" s="1" t="s">
        <v>11</v>
      </c>
      <c r="W10" s="2">
        <v>501262</v>
      </c>
      <c r="X10" s="4" t="s">
        <v>46</v>
      </c>
      <c r="Y10" s="2">
        <v>0</v>
      </c>
      <c r="Z10" s="3" t="s">
        <v>53</v>
      </c>
      <c r="AA10" s="2">
        <v>3433504</v>
      </c>
      <c r="AB10" t="s">
        <v>313</v>
      </c>
    </row>
    <row r="11" spans="1:28" x14ac:dyDescent="0.25">
      <c r="B11" t="s">
        <v>306</v>
      </c>
      <c r="C11" s="2">
        <v>264719</v>
      </c>
      <c r="D11" t="s">
        <v>306</v>
      </c>
      <c r="E11" s="2">
        <v>1256163</v>
      </c>
      <c r="F11" t="s">
        <v>127</v>
      </c>
      <c r="G11" s="2">
        <v>109650</v>
      </c>
      <c r="H11" t="s">
        <v>128</v>
      </c>
      <c r="I11" s="2">
        <v>158406</v>
      </c>
      <c r="J11" t="s">
        <v>91</v>
      </c>
      <c r="K11" s="2">
        <v>3828</v>
      </c>
      <c r="L11" t="s">
        <v>93</v>
      </c>
      <c r="M11" s="2">
        <v>725339</v>
      </c>
      <c r="N11" t="s">
        <v>107</v>
      </c>
      <c r="O11" s="2">
        <v>372485</v>
      </c>
      <c r="P11" t="s">
        <v>96</v>
      </c>
      <c r="Q11" s="2">
        <v>1933935</v>
      </c>
      <c r="R11" s="1" t="s">
        <v>12</v>
      </c>
      <c r="S11" s="2">
        <v>479751</v>
      </c>
      <c r="T11" s="1" t="s">
        <v>12</v>
      </c>
      <c r="U11" s="2">
        <v>649310</v>
      </c>
      <c r="V11" s="5" t="s">
        <v>12</v>
      </c>
      <c r="W11" s="2">
        <v>3622962</v>
      </c>
      <c r="X11" s="5" t="s">
        <v>12</v>
      </c>
      <c r="Y11" s="2">
        <v>736034</v>
      </c>
      <c r="Z11" s="5" t="s">
        <v>12</v>
      </c>
      <c r="AA11" s="2">
        <v>885016</v>
      </c>
    </row>
    <row r="12" spans="1:28" x14ac:dyDescent="0.25">
      <c r="B12" t="s">
        <v>147</v>
      </c>
      <c r="C12" s="2">
        <v>503270</v>
      </c>
      <c r="D12" t="s">
        <v>147</v>
      </c>
      <c r="E12" s="2">
        <v>1672650</v>
      </c>
      <c r="F12" t="s">
        <v>125</v>
      </c>
      <c r="G12" s="2">
        <v>1017619</v>
      </c>
      <c r="H12" t="s">
        <v>129</v>
      </c>
      <c r="I12" s="2">
        <v>1375734</v>
      </c>
      <c r="J12" t="s">
        <v>92</v>
      </c>
      <c r="K12" s="2">
        <v>68664</v>
      </c>
      <c r="L12" t="s">
        <v>94</v>
      </c>
      <c r="M12" s="2">
        <v>9105208</v>
      </c>
      <c r="N12" t="s">
        <v>108</v>
      </c>
      <c r="O12" s="2">
        <v>334270</v>
      </c>
      <c r="P12" t="s">
        <v>97</v>
      </c>
      <c r="Q12" s="2">
        <v>343371</v>
      </c>
      <c r="R12" s="1" t="s">
        <v>13</v>
      </c>
      <c r="S12" s="2">
        <v>1064974</v>
      </c>
      <c r="T12" s="1" t="s">
        <v>13</v>
      </c>
      <c r="U12" s="2">
        <v>7321630</v>
      </c>
      <c r="V12" s="4" t="s">
        <v>40</v>
      </c>
      <c r="W12" s="2">
        <v>119866</v>
      </c>
      <c r="X12" s="5" t="s">
        <v>51</v>
      </c>
      <c r="Y12" s="2">
        <v>572459</v>
      </c>
      <c r="Z12" s="5" t="s">
        <v>51</v>
      </c>
      <c r="AA12" s="2">
        <v>1749183</v>
      </c>
    </row>
    <row r="13" spans="1:28" x14ac:dyDescent="0.25">
      <c r="B13" t="s">
        <v>148</v>
      </c>
      <c r="C13" s="2">
        <v>486163</v>
      </c>
      <c r="D13" t="s">
        <v>148</v>
      </c>
      <c r="E13" s="2">
        <v>585500</v>
      </c>
      <c r="F13" t="s">
        <v>122</v>
      </c>
      <c r="G13" s="2">
        <v>2030308</v>
      </c>
      <c r="H13" t="s">
        <v>100</v>
      </c>
      <c r="I13" s="2">
        <v>-2450</v>
      </c>
      <c r="J13" t="s">
        <v>93</v>
      </c>
      <c r="K13" s="2">
        <v>1015789</v>
      </c>
      <c r="L13" t="s">
        <v>95</v>
      </c>
      <c r="M13" s="2">
        <v>328256</v>
      </c>
      <c r="N13" t="s">
        <v>109</v>
      </c>
      <c r="O13" s="2">
        <v>133768</v>
      </c>
      <c r="P13" t="s">
        <v>98</v>
      </c>
      <c r="Q13" s="2">
        <v>690668</v>
      </c>
      <c r="R13" s="1" t="s">
        <v>14</v>
      </c>
      <c r="S13" s="2">
        <v>1104847</v>
      </c>
      <c r="T13" s="1" t="s">
        <v>33</v>
      </c>
      <c r="U13" s="2">
        <v>16493034</v>
      </c>
      <c r="V13" s="5" t="s">
        <v>39</v>
      </c>
      <c r="W13" s="2">
        <v>359219</v>
      </c>
      <c r="X13" s="5" t="s">
        <v>39</v>
      </c>
      <c r="Y13" s="2">
        <v>350989</v>
      </c>
      <c r="Z13" s="5" t="s">
        <v>39</v>
      </c>
      <c r="AA13" s="2">
        <v>-13604</v>
      </c>
      <c r="AB13" t="s">
        <v>58</v>
      </c>
    </row>
    <row r="14" spans="1:28" x14ac:dyDescent="0.25">
      <c r="A14" t="s">
        <v>320</v>
      </c>
      <c r="B14" t="s">
        <v>115</v>
      </c>
      <c r="C14" s="2">
        <v>3623699</v>
      </c>
      <c r="D14" t="s">
        <v>115</v>
      </c>
      <c r="E14" s="2">
        <v>473647</v>
      </c>
      <c r="F14" t="s">
        <v>115</v>
      </c>
      <c r="G14" s="2">
        <v>781101</v>
      </c>
      <c r="H14" t="s">
        <v>101</v>
      </c>
      <c r="I14" s="2">
        <v>1602979</v>
      </c>
      <c r="J14" t="s">
        <v>100</v>
      </c>
      <c r="K14" s="2">
        <v>185550</v>
      </c>
      <c r="L14" t="s">
        <v>96</v>
      </c>
      <c r="M14" s="2">
        <v>49427</v>
      </c>
      <c r="N14" t="s">
        <v>122</v>
      </c>
      <c r="O14" s="2">
        <v>515753</v>
      </c>
      <c r="P14" t="s">
        <v>99</v>
      </c>
      <c r="Q14" s="2">
        <v>330214</v>
      </c>
      <c r="R14" s="1" t="s">
        <v>15</v>
      </c>
      <c r="S14" s="2">
        <v>1511239</v>
      </c>
      <c r="T14" s="1" t="s">
        <v>15</v>
      </c>
      <c r="U14" s="2">
        <v>1097864</v>
      </c>
      <c r="V14" s="5" t="s">
        <v>38</v>
      </c>
      <c r="W14" s="2">
        <v>8512433</v>
      </c>
      <c r="X14" s="5" t="s">
        <v>38</v>
      </c>
      <c r="Y14" s="2">
        <v>1593451</v>
      </c>
      <c r="Z14" s="5" t="s">
        <v>38</v>
      </c>
      <c r="AA14" s="2">
        <v>1104954</v>
      </c>
    </row>
    <row r="15" spans="1:28" x14ac:dyDescent="0.25">
      <c r="B15" t="s">
        <v>149</v>
      </c>
      <c r="C15" s="2">
        <v>165171</v>
      </c>
      <c r="D15" t="s">
        <v>149</v>
      </c>
      <c r="E15" s="2">
        <v>241267</v>
      </c>
      <c r="F15" t="s">
        <v>124</v>
      </c>
      <c r="G15" s="2">
        <v>3015049</v>
      </c>
      <c r="H15" t="s">
        <v>115</v>
      </c>
      <c r="I15" s="2">
        <v>10274571</v>
      </c>
      <c r="J15" s="1" t="s">
        <v>101</v>
      </c>
      <c r="K15" s="2">
        <v>4073197</v>
      </c>
      <c r="L15" s="1" t="s">
        <v>100</v>
      </c>
      <c r="M15" s="2">
        <v>2128707</v>
      </c>
      <c r="N15" t="s">
        <v>305</v>
      </c>
      <c r="O15" s="2">
        <v>1006577</v>
      </c>
      <c r="P15" t="s">
        <v>103</v>
      </c>
      <c r="Q15" s="2">
        <v>100839</v>
      </c>
      <c r="R15" t="s">
        <v>16</v>
      </c>
      <c r="S15" s="2">
        <v>-8250</v>
      </c>
      <c r="T15" s="1" t="s">
        <v>30</v>
      </c>
      <c r="U15" s="19" t="s">
        <v>310</v>
      </c>
      <c r="V15" s="5" t="s">
        <v>45</v>
      </c>
      <c r="W15" s="2">
        <v>3693106</v>
      </c>
      <c r="X15" s="5" t="s">
        <v>45</v>
      </c>
      <c r="Y15" s="2">
        <v>457306</v>
      </c>
      <c r="Z15" s="4" t="s">
        <v>54</v>
      </c>
      <c r="AA15" s="2">
        <v>886558</v>
      </c>
    </row>
    <row r="16" spans="1:28" x14ac:dyDescent="0.25">
      <c r="B16" t="s">
        <v>150</v>
      </c>
      <c r="C16" s="2">
        <v>65150</v>
      </c>
      <c r="D16" t="s">
        <v>150</v>
      </c>
      <c r="E16" s="20" t="s">
        <v>310</v>
      </c>
      <c r="F16" t="s">
        <v>119</v>
      </c>
      <c r="G16" s="2">
        <v>704869</v>
      </c>
      <c r="H16" t="s">
        <v>117</v>
      </c>
      <c r="I16" s="2">
        <v>1291699</v>
      </c>
      <c r="J16" t="s">
        <v>115</v>
      </c>
      <c r="K16" s="2">
        <v>2911114</v>
      </c>
      <c r="L16" s="1" t="s">
        <v>101</v>
      </c>
      <c r="M16" s="2">
        <v>917702</v>
      </c>
      <c r="N16" t="s">
        <v>90</v>
      </c>
      <c r="O16" s="2">
        <v>159077</v>
      </c>
      <c r="P16" t="s">
        <v>101</v>
      </c>
      <c r="Q16" s="2">
        <v>4676379</v>
      </c>
      <c r="R16" s="1" t="s">
        <v>17</v>
      </c>
      <c r="S16" s="2">
        <v>3409005</v>
      </c>
      <c r="T16" s="1" t="s">
        <v>17</v>
      </c>
      <c r="U16" s="2">
        <v>16020570</v>
      </c>
      <c r="V16" s="1" t="s">
        <v>357</v>
      </c>
      <c r="W16" s="2">
        <v>501769</v>
      </c>
      <c r="X16" s="1" t="s">
        <v>49</v>
      </c>
      <c r="Y16" s="2">
        <v>757289</v>
      </c>
      <c r="Z16" s="1" t="s">
        <v>49</v>
      </c>
      <c r="AA16" s="2">
        <v>1468354</v>
      </c>
    </row>
    <row r="17" spans="1:28" x14ac:dyDescent="0.25">
      <c r="B17" t="s">
        <v>160</v>
      </c>
      <c r="C17" s="2">
        <v>299450</v>
      </c>
      <c r="D17" t="s">
        <v>160</v>
      </c>
      <c r="E17" s="2">
        <v>29450</v>
      </c>
      <c r="F17" t="s">
        <v>120</v>
      </c>
      <c r="G17" s="20" t="s">
        <v>310</v>
      </c>
      <c r="H17" t="s">
        <v>118</v>
      </c>
      <c r="I17" s="2">
        <v>124887</v>
      </c>
      <c r="J17" t="s">
        <v>116</v>
      </c>
      <c r="K17" s="2">
        <v>112700</v>
      </c>
      <c r="L17" t="s">
        <v>115</v>
      </c>
      <c r="M17" s="2">
        <v>1965630</v>
      </c>
      <c r="N17" t="s">
        <v>91</v>
      </c>
      <c r="O17" s="2">
        <v>5238979</v>
      </c>
      <c r="P17" t="s">
        <v>102</v>
      </c>
      <c r="Q17" s="2">
        <v>231781</v>
      </c>
      <c r="R17" s="1" t="s">
        <v>6</v>
      </c>
      <c r="S17" s="2">
        <v>469000</v>
      </c>
      <c r="T17" s="1" t="s">
        <v>6</v>
      </c>
      <c r="U17" s="2">
        <v>569558</v>
      </c>
      <c r="V17" s="1" t="s">
        <v>6</v>
      </c>
      <c r="W17" s="2">
        <v>2698523</v>
      </c>
      <c r="X17" s="5" t="s">
        <v>47</v>
      </c>
      <c r="Y17" s="2">
        <v>3304900</v>
      </c>
      <c r="Z17" s="5" t="s">
        <v>47</v>
      </c>
      <c r="AA17" s="2">
        <v>6080313</v>
      </c>
    </row>
    <row r="18" spans="1:28" x14ac:dyDescent="0.25">
      <c r="B18" t="s">
        <v>151</v>
      </c>
      <c r="C18" s="2">
        <v>1455673</v>
      </c>
      <c r="D18" t="s">
        <v>151</v>
      </c>
      <c r="E18" s="2">
        <v>704608</v>
      </c>
      <c r="F18" t="s">
        <v>113</v>
      </c>
      <c r="G18" s="2">
        <v>588272</v>
      </c>
      <c r="H18" t="s">
        <v>119</v>
      </c>
      <c r="I18" s="2">
        <v>682514</v>
      </c>
      <c r="J18" t="s">
        <v>117</v>
      </c>
      <c r="K18" s="2">
        <v>12704658</v>
      </c>
      <c r="L18" t="s">
        <v>116</v>
      </c>
      <c r="M18">
        <v>-689</v>
      </c>
      <c r="N18" t="s">
        <v>92</v>
      </c>
      <c r="O18" s="2">
        <v>1150209</v>
      </c>
      <c r="P18" t="s">
        <v>104</v>
      </c>
      <c r="Q18" s="2">
        <v>11545313</v>
      </c>
      <c r="R18" s="1" t="s">
        <v>19</v>
      </c>
      <c r="S18" s="2">
        <v>449931</v>
      </c>
      <c r="T18" s="1" t="s">
        <v>19</v>
      </c>
      <c r="U18" s="2">
        <v>3941843</v>
      </c>
      <c r="V18" s="1" t="s">
        <v>19</v>
      </c>
      <c r="W18" s="2">
        <v>346916</v>
      </c>
      <c r="X18" s="1" t="s">
        <v>19</v>
      </c>
      <c r="Y18" s="2">
        <v>250237</v>
      </c>
      <c r="Z18" s="1" t="s">
        <v>19</v>
      </c>
      <c r="AA18" s="2">
        <v>3353632</v>
      </c>
    </row>
    <row r="19" spans="1:28" x14ac:dyDescent="0.25">
      <c r="B19" t="s">
        <v>159</v>
      </c>
      <c r="C19" s="2">
        <v>7257534</v>
      </c>
      <c r="D19" t="s">
        <v>159</v>
      </c>
      <c r="E19" s="2">
        <v>1859517</v>
      </c>
      <c r="F19" t="s">
        <v>126</v>
      </c>
      <c r="G19" s="2">
        <v>1715720</v>
      </c>
      <c r="H19" t="s">
        <v>120</v>
      </c>
      <c r="I19" s="20" t="s">
        <v>310</v>
      </c>
      <c r="J19" t="s">
        <v>119</v>
      </c>
      <c r="K19" s="2">
        <v>7095797</v>
      </c>
      <c r="L19" t="s">
        <v>102</v>
      </c>
      <c r="M19" s="2">
        <v>860129</v>
      </c>
      <c r="N19" t="s">
        <v>93</v>
      </c>
      <c r="O19" s="2">
        <v>1615213</v>
      </c>
      <c r="P19" t="s">
        <v>105</v>
      </c>
      <c r="Q19" s="2">
        <v>4771310</v>
      </c>
      <c r="R19" s="1" t="s">
        <v>20</v>
      </c>
      <c r="S19" s="2">
        <v>2500</v>
      </c>
      <c r="T19" s="1" t="s">
        <v>20</v>
      </c>
      <c r="U19" s="2">
        <v>167035</v>
      </c>
      <c r="V19" s="5" t="s">
        <v>35</v>
      </c>
      <c r="W19" s="2">
        <v>17693231</v>
      </c>
      <c r="X19" s="5" t="s">
        <v>35</v>
      </c>
      <c r="Y19" s="2">
        <v>1822093</v>
      </c>
      <c r="Z19" s="5" t="s">
        <v>35</v>
      </c>
      <c r="AA19" s="2">
        <v>5967033</v>
      </c>
      <c r="AB19" t="s">
        <v>70</v>
      </c>
    </row>
    <row r="20" spans="1:28" x14ac:dyDescent="0.25">
      <c r="B20" t="s">
        <v>152</v>
      </c>
      <c r="C20" s="2">
        <v>638029</v>
      </c>
      <c r="D20" t="s">
        <v>152</v>
      </c>
      <c r="E20" s="2">
        <v>1727085</v>
      </c>
      <c r="F20" t="s">
        <v>100</v>
      </c>
      <c r="G20" s="2">
        <v>2163695</v>
      </c>
      <c r="H20" t="s">
        <v>127</v>
      </c>
      <c r="I20" s="2">
        <v>3253056</v>
      </c>
      <c r="J20" t="s">
        <v>102</v>
      </c>
      <c r="K20" s="2">
        <v>458548</v>
      </c>
      <c r="L20" t="s">
        <v>103</v>
      </c>
      <c r="M20" s="2">
        <v>828457</v>
      </c>
      <c r="N20" t="s">
        <v>94</v>
      </c>
      <c r="O20" s="2">
        <v>848959</v>
      </c>
      <c r="P20" t="s">
        <v>106</v>
      </c>
      <c r="Q20" s="2">
        <v>-3000</v>
      </c>
      <c r="R20" s="1" t="s">
        <v>21</v>
      </c>
      <c r="S20" s="2">
        <v>4904480</v>
      </c>
      <c r="T20" s="1" t="s">
        <v>21</v>
      </c>
      <c r="U20" s="4">
        <v>0</v>
      </c>
      <c r="V20" s="1" t="s">
        <v>21</v>
      </c>
      <c r="W20" s="2">
        <v>1496309</v>
      </c>
      <c r="X20" s="5" t="s">
        <v>48</v>
      </c>
      <c r="Y20" s="2">
        <v>873579</v>
      </c>
      <c r="Z20" s="5" t="s">
        <v>48</v>
      </c>
      <c r="AA20" s="2">
        <v>2740876</v>
      </c>
      <c r="AB20" t="s">
        <v>69</v>
      </c>
    </row>
    <row r="21" spans="1:28" x14ac:dyDescent="0.25">
      <c r="B21" t="s">
        <v>124</v>
      </c>
      <c r="C21" s="2">
        <v>774457</v>
      </c>
      <c r="D21" t="s">
        <v>124</v>
      </c>
      <c r="E21" s="2">
        <v>596259</v>
      </c>
      <c r="F21" t="s">
        <v>353</v>
      </c>
      <c r="G21" s="2">
        <v>3930919</v>
      </c>
      <c r="H21" t="s">
        <v>130</v>
      </c>
      <c r="I21" s="2">
        <v>760260</v>
      </c>
      <c r="J21" t="s">
        <v>103</v>
      </c>
      <c r="K21" s="2">
        <v>465253</v>
      </c>
      <c r="L21" t="s">
        <v>104</v>
      </c>
      <c r="M21" s="2">
        <v>5168018</v>
      </c>
      <c r="N21" t="s">
        <v>95</v>
      </c>
      <c r="O21" s="2">
        <v>734814</v>
      </c>
      <c r="P21" t="s">
        <v>107</v>
      </c>
      <c r="Q21" s="2">
        <v>893207</v>
      </c>
      <c r="R21" s="1" t="s">
        <v>22</v>
      </c>
      <c r="S21" s="2">
        <v>3155592</v>
      </c>
      <c r="T21" s="1" t="s">
        <v>22</v>
      </c>
      <c r="U21" s="2">
        <v>372519</v>
      </c>
      <c r="V21" s="1" t="s">
        <v>37</v>
      </c>
      <c r="W21" s="2">
        <v>1324647</v>
      </c>
      <c r="X21" s="1" t="s">
        <v>37</v>
      </c>
      <c r="Y21" s="2">
        <v>9978153</v>
      </c>
      <c r="Z21" s="1" t="s">
        <v>37</v>
      </c>
      <c r="AA21" s="2">
        <v>765922</v>
      </c>
    </row>
    <row r="22" spans="1:28" x14ac:dyDescent="0.25">
      <c r="B22" t="s">
        <v>153</v>
      </c>
      <c r="C22" s="2">
        <v>12893</v>
      </c>
      <c r="D22" t="s">
        <v>153</v>
      </c>
      <c r="E22" s="2">
        <v>4000</v>
      </c>
      <c r="F22" t="s">
        <v>305</v>
      </c>
      <c r="G22" s="2">
        <v>211250</v>
      </c>
      <c r="L22" t="s">
        <v>105</v>
      </c>
      <c r="M22" s="2">
        <v>481725</v>
      </c>
      <c r="N22" t="s">
        <v>96</v>
      </c>
      <c r="O22" s="2">
        <v>221582</v>
      </c>
      <c r="P22" t="s">
        <v>108</v>
      </c>
      <c r="Q22" s="2">
        <v>2182927</v>
      </c>
      <c r="R22" t="s">
        <v>23</v>
      </c>
      <c r="S22" s="2">
        <v>9164616</v>
      </c>
      <c r="T22" s="1" t="s">
        <v>28</v>
      </c>
      <c r="U22" s="2">
        <v>215922</v>
      </c>
      <c r="V22" s="1" t="s">
        <v>28</v>
      </c>
      <c r="W22" s="2">
        <v>20688</v>
      </c>
      <c r="X22" s="1" t="s">
        <v>28</v>
      </c>
      <c r="Y22" s="2">
        <v>7448</v>
      </c>
      <c r="Z22" s="5" t="s">
        <v>56</v>
      </c>
      <c r="AA22" s="2">
        <v>874175</v>
      </c>
    </row>
    <row r="23" spans="1:28" x14ac:dyDescent="0.25">
      <c r="B23" t="s">
        <v>154</v>
      </c>
      <c r="C23" s="2">
        <v>338087</v>
      </c>
      <c r="D23" t="s">
        <v>127</v>
      </c>
      <c r="E23" s="2">
        <v>9200</v>
      </c>
      <c r="L23" t="s">
        <v>131</v>
      </c>
      <c r="M23" s="2">
        <v>869715</v>
      </c>
      <c r="N23" t="s">
        <v>133</v>
      </c>
      <c r="O23" s="2">
        <v>134116</v>
      </c>
      <c r="P23" t="s">
        <v>109</v>
      </c>
      <c r="Q23" s="2">
        <v>31016</v>
      </c>
      <c r="R23" s="1" t="s">
        <v>34</v>
      </c>
      <c r="S23" s="2">
        <v>11808046</v>
      </c>
      <c r="T23" s="1" t="s">
        <v>27</v>
      </c>
      <c r="U23" s="2">
        <v>2131823</v>
      </c>
      <c r="V23" s="1" t="s">
        <v>27</v>
      </c>
      <c r="W23" s="2">
        <v>2727398</v>
      </c>
      <c r="X23" s="1" t="s">
        <v>27</v>
      </c>
      <c r="Y23" s="2">
        <v>12179962</v>
      </c>
      <c r="Z23" s="1" t="s">
        <v>27</v>
      </c>
      <c r="AA23" s="2">
        <v>1686160</v>
      </c>
    </row>
    <row r="24" spans="1:28" x14ac:dyDescent="0.25">
      <c r="B24" s="11" t="s">
        <v>155</v>
      </c>
      <c r="C24" s="2">
        <v>2510594</v>
      </c>
      <c r="D24" t="s">
        <v>154</v>
      </c>
      <c r="E24">
        <v>500</v>
      </c>
      <c r="L24" t="s">
        <v>132</v>
      </c>
      <c r="M24" s="2">
        <v>68629</v>
      </c>
      <c r="N24" t="s">
        <v>110</v>
      </c>
      <c r="O24" s="2">
        <v>20000</v>
      </c>
      <c r="T24" s="1" t="s">
        <v>31</v>
      </c>
      <c r="U24" s="2">
        <v>285886</v>
      </c>
      <c r="V24" s="1" t="s">
        <v>31</v>
      </c>
      <c r="W24" s="2">
        <v>1100589</v>
      </c>
      <c r="X24" s="1" t="s">
        <v>31</v>
      </c>
      <c r="Y24" s="2">
        <v>11797599</v>
      </c>
      <c r="Z24" s="1" t="s">
        <v>31</v>
      </c>
      <c r="AA24" s="2">
        <v>881492</v>
      </c>
    </row>
    <row r="25" spans="1:28" x14ac:dyDescent="0.25">
      <c r="D25" t="s">
        <v>161</v>
      </c>
      <c r="E25" s="2">
        <v>77550</v>
      </c>
      <c r="T25" t="s">
        <v>302</v>
      </c>
      <c r="U25" s="2">
        <v>1864573</v>
      </c>
      <c r="V25" s="4" t="s">
        <v>41</v>
      </c>
      <c r="W25" s="2">
        <v>58421</v>
      </c>
      <c r="X25" s="1" t="s">
        <v>50</v>
      </c>
      <c r="Y25" s="2">
        <v>3370573</v>
      </c>
      <c r="Z25" s="5" t="s">
        <v>55</v>
      </c>
      <c r="AA25" s="2">
        <v>-10750</v>
      </c>
      <c r="AB25" t="s">
        <v>318</v>
      </c>
    </row>
    <row r="26" spans="1:28" x14ac:dyDescent="0.25">
      <c r="B26" s="1"/>
      <c r="C26" s="1"/>
      <c r="D26" s="1" t="s">
        <v>162</v>
      </c>
      <c r="E26" s="2">
        <v>3863501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U26" s="4"/>
      <c r="V26" s="6" t="s">
        <v>111</v>
      </c>
      <c r="W26" s="20" t="s">
        <v>310</v>
      </c>
    </row>
    <row r="27" spans="1:28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U27" s="4"/>
      <c r="V27" s="6" t="s">
        <v>112</v>
      </c>
      <c r="W27" s="2">
        <v>-54100</v>
      </c>
    </row>
    <row r="28" spans="1:28" x14ac:dyDescent="0.25">
      <c r="U28" s="4"/>
      <c r="V28" s="6"/>
    </row>
    <row r="29" spans="1:28" x14ac:dyDescent="0.25">
      <c r="A29" s="1" t="s">
        <v>134</v>
      </c>
      <c r="C29">
        <f t="shared" ref="C29" si="0">COUNT(C4:C28)</f>
        <v>21</v>
      </c>
      <c r="E29">
        <f t="shared" ref="E29" si="1">COUNT(E4:E28)</f>
        <v>22</v>
      </c>
      <c r="G29">
        <f t="shared" ref="G29:U29" si="2">COUNT(G4:G28)</f>
        <v>18</v>
      </c>
      <c r="I29">
        <f t="shared" si="2"/>
        <v>17</v>
      </c>
      <c r="K29">
        <f t="shared" si="2"/>
        <v>18</v>
      </c>
      <c r="M29">
        <f t="shared" si="2"/>
        <v>21</v>
      </c>
      <c r="O29">
        <f t="shared" si="2"/>
        <v>21</v>
      </c>
      <c r="Q29">
        <f t="shared" si="2"/>
        <v>20</v>
      </c>
      <c r="S29">
        <f t="shared" si="2"/>
        <v>20</v>
      </c>
      <c r="U29">
        <f t="shared" si="2"/>
        <v>21</v>
      </c>
      <c r="W29">
        <f t="shared" ref="W29" si="3">COUNT(W4:W28)</f>
        <v>23</v>
      </c>
      <c r="Y29">
        <f t="shared" ref="Y29" si="4">COUNT(Y4:Y28)</f>
        <v>22</v>
      </c>
      <c r="AA29">
        <f t="shared" ref="AA29" si="5">COUNT(AA4:AA28)</f>
        <v>21</v>
      </c>
    </row>
    <row r="30" spans="1:28" x14ac:dyDescent="0.25">
      <c r="A30" s="1" t="s">
        <v>72</v>
      </c>
      <c r="B30" s="2"/>
      <c r="C30" s="2">
        <f t="shared" ref="C30" si="6">SUM(C4:C23)</f>
        <v>18722092</v>
      </c>
      <c r="D30" s="2"/>
      <c r="E30" s="2">
        <f t="shared" ref="E30" si="7">SUM(E4:E23)</f>
        <v>12599521</v>
      </c>
      <c r="F30" s="2"/>
      <c r="G30" s="2">
        <f t="shared" ref="G30:U30" si="8">SUM(G4:G27)</f>
        <v>21487367</v>
      </c>
      <c r="H30" s="2"/>
      <c r="I30" s="2">
        <f t="shared" si="8"/>
        <v>55256357</v>
      </c>
      <c r="J30" s="2"/>
      <c r="K30" s="2">
        <f t="shared" si="8"/>
        <v>62671983</v>
      </c>
      <c r="L30" s="2"/>
      <c r="M30" s="2">
        <f t="shared" si="8"/>
        <v>31321527</v>
      </c>
      <c r="N30" s="2"/>
      <c r="O30" s="2">
        <f t="shared" si="8"/>
        <v>32652773</v>
      </c>
      <c r="P30" s="2"/>
      <c r="Q30" s="2">
        <f t="shared" si="8"/>
        <v>44061122</v>
      </c>
      <c r="R30" s="2"/>
      <c r="S30" s="2">
        <f t="shared" si="8"/>
        <v>64699639</v>
      </c>
      <c r="T30" s="2"/>
      <c r="U30" s="2">
        <f t="shared" si="8"/>
        <v>60556144</v>
      </c>
      <c r="V30" s="2"/>
      <c r="W30" s="2">
        <f t="shared" ref="W30:AA30" si="9">SUM(W4:W27)</f>
        <v>69245313</v>
      </c>
      <c r="X30" s="2"/>
      <c r="Y30" s="2">
        <f t="shared" si="9"/>
        <v>75536213</v>
      </c>
      <c r="Z30" s="2"/>
      <c r="AA30" s="2">
        <f t="shared" si="9"/>
        <v>57219254</v>
      </c>
    </row>
    <row r="31" spans="1:28" x14ac:dyDescent="0.25">
      <c r="A31" s="1" t="s">
        <v>88</v>
      </c>
      <c r="B31" s="2"/>
      <c r="C31" s="2">
        <f t="shared" ref="C31" si="10">AVERAGE(C4:C24)</f>
        <v>1011080.2857142857</v>
      </c>
      <c r="D31" s="2"/>
      <c r="E31" s="2">
        <f t="shared" ref="E31" si="11">AVERAGE(E4:E24)</f>
        <v>630001.05000000005</v>
      </c>
      <c r="F31" s="2"/>
      <c r="G31" s="2">
        <f t="shared" ref="G31:S31" si="12">AVERAGE(G4:G28)</f>
        <v>1193742.611111111</v>
      </c>
      <c r="H31" s="2"/>
      <c r="I31" s="2">
        <f t="shared" si="12"/>
        <v>3250373.9411764704</v>
      </c>
      <c r="J31" s="2"/>
      <c r="K31" s="2">
        <f t="shared" si="12"/>
        <v>3481776.8333333335</v>
      </c>
      <c r="L31" s="2"/>
      <c r="M31" s="2">
        <f t="shared" si="12"/>
        <v>1491501.2857142857</v>
      </c>
      <c r="N31" s="2"/>
      <c r="O31" s="2">
        <f t="shared" si="12"/>
        <v>1554893.9523809524</v>
      </c>
      <c r="P31" s="2"/>
      <c r="Q31" s="2">
        <f t="shared" si="12"/>
        <v>2203056.1</v>
      </c>
      <c r="R31" s="2"/>
      <c r="S31" s="2">
        <f t="shared" si="12"/>
        <v>3234981.95</v>
      </c>
      <c r="T31" s="2"/>
      <c r="U31" s="2">
        <f>AVERAGE(U4:U28)</f>
        <v>2883625.9047619049</v>
      </c>
      <c r="V31" s="2"/>
      <c r="W31" s="2">
        <f t="shared" ref="W31:AA31" si="13">AVERAGE(W4:W28)</f>
        <v>3010665.7826086958</v>
      </c>
      <c r="X31" s="2"/>
      <c r="Y31" s="2">
        <f t="shared" si="13"/>
        <v>3433464.2272727271</v>
      </c>
      <c r="Z31" s="2"/>
      <c r="AA31" s="2">
        <f t="shared" si="13"/>
        <v>2724726.3809523811</v>
      </c>
    </row>
    <row r="32" spans="1:28" x14ac:dyDescent="0.25">
      <c r="U32" s="4"/>
      <c r="V32" s="6"/>
    </row>
    <row r="33" spans="1:27" x14ac:dyDescent="0.25">
      <c r="U33" s="4"/>
      <c r="V33" s="6"/>
    </row>
    <row r="34" spans="1:27" ht="28.5" x14ac:dyDescent="0.45">
      <c r="A34" s="9" t="s">
        <v>2</v>
      </c>
      <c r="B34" s="1" t="s">
        <v>300</v>
      </c>
      <c r="C34" s="1" t="s">
        <v>301</v>
      </c>
      <c r="D34" s="1" t="s">
        <v>298</v>
      </c>
      <c r="E34" s="1" t="s">
        <v>299</v>
      </c>
      <c r="F34" s="1" t="s">
        <v>296</v>
      </c>
      <c r="G34" s="1" t="s">
        <v>297</v>
      </c>
      <c r="H34" s="1" t="s">
        <v>294</v>
      </c>
      <c r="I34" s="1" t="s">
        <v>295</v>
      </c>
      <c r="J34" s="1" t="s">
        <v>292</v>
      </c>
      <c r="K34" s="1" t="s">
        <v>293</v>
      </c>
      <c r="L34" s="1" t="s">
        <v>290</v>
      </c>
      <c r="M34" s="1" t="s">
        <v>291</v>
      </c>
      <c r="N34" s="1" t="s">
        <v>288</v>
      </c>
      <c r="O34" s="1" t="s">
        <v>289</v>
      </c>
      <c r="P34" s="1" t="s">
        <v>286</v>
      </c>
      <c r="Q34" s="1" t="s">
        <v>287</v>
      </c>
      <c r="R34" s="1" t="s">
        <v>284</v>
      </c>
      <c r="S34" s="1" t="s">
        <v>285</v>
      </c>
      <c r="T34" s="1" t="s">
        <v>282</v>
      </c>
      <c r="U34" s="1" t="s">
        <v>283</v>
      </c>
      <c r="V34" s="1" t="s">
        <v>276</v>
      </c>
      <c r="W34" s="1" t="s">
        <v>277</v>
      </c>
      <c r="X34" s="1" t="s">
        <v>278</v>
      </c>
      <c r="Y34" s="1" t="s">
        <v>279</v>
      </c>
      <c r="Z34" s="1" t="s">
        <v>281</v>
      </c>
      <c r="AA34" s="1" t="s">
        <v>280</v>
      </c>
    </row>
    <row r="35" spans="1:27" x14ac:dyDescent="0.25">
      <c r="B35" s="11" t="s">
        <v>163</v>
      </c>
      <c r="C35" s="2">
        <v>1500</v>
      </c>
      <c r="D35" s="11" t="s">
        <v>163</v>
      </c>
      <c r="E35" s="2">
        <v>18500</v>
      </c>
      <c r="F35" t="s">
        <v>206</v>
      </c>
      <c r="G35" s="2">
        <v>614450</v>
      </c>
      <c r="H35" t="s">
        <v>187</v>
      </c>
      <c r="I35" s="2">
        <v>227501</v>
      </c>
      <c r="J35" t="s">
        <v>178</v>
      </c>
      <c r="K35" s="2">
        <v>132819</v>
      </c>
      <c r="L35" t="s">
        <v>178</v>
      </c>
      <c r="M35" s="2">
        <v>493608</v>
      </c>
      <c r="N35" t="s">
        <v>206</v>
      </c>
      <c r="O35" s="2">
        <v>2000</v>
      </c>
      <c r="P35" t="s">
        <v>395</v>
      </c>
      <c r="Q35" s="2">
        <v>207650</v>
      </c>
      <c r="R35" t="s">
        <v>180</v>
      </c>
      <c r="S35" s="2">
        <v>311200</v>
      </c>
      <c r="T35" t="s">
        <v>206</v>
      </c>
      <c r="U35" s="2">
        <v>-5735</v>
      </c>
      <c r="V35" s="6" t="s">
        <v>207</v>
      </c>
      <c r="W35" s="2">
        <v>1463343</v>
      </c>
      <c r="X35" s="6" t="s">
        <v>207</v>
      </c>
      <c r="Y35" s="2">
        <v>161967</v>
      </c>
      <c r="Z35" t="s">
        <v>210</v>
      </c>
      <c r="AA35" s="2">
        <v>-133859</v>
      </c>
    </row>
    <row r="36" spans="1:27" x14ac:dyDescent="0.25">
      <c r="B36" s="11" t="s">
        <v>164</v>
      </c>
      <c r="C36" s="2">
        <v>18150</v>
      </c>
      <c r="D36" s="11" t="s">
        <v>164</v>
      </c>
      <c r="E36" s="2">
        <v>1597050</v>
      </c>
      <c r="F36" t="s">
        <v>207</v>
      </c>
      <c r="G36" s="2">
        <v>397007</v>
      </c>
      <c r="H36" t="s">
        <v>214</v>
      </c>
      <c r="I36" s="2">
        <v>250995</v>
      </c>
      <c r="J36" t="s">
        <v>180</v>
      </c>
      <c r="K36" s="2">
        <v>20500</v>
      </c>
      <c r="L36" t="s">
        <v>180</v>
      </c>
      <c r="M36" s="2">
        <v>52631</v>
      </c>
      <c r="N36" t="s">
        <v>207</v>
      </c>
      <c r="O36" s="2">
        <v>207199</v>
      </c>
      <c r="P36" t="s">
        <v>180</v>
      </c>
      <c r="Q36" s="2">
        <v>200250</v>
      </c>
      <c r="R36" t="s">
        <v>395</v>
      </c>
      <c r="S36" s="2">
        <v>1072860</v>
      </c>
      <c r="T36" t="s">
        <v>207</v>
      </c>
      <c r="U36" s="2">
        <v>1463343</v>
      </c>
      <c r="V36" s="6" t="s">
        <v>206</v>
      </c>
      <c r="W36" s="2">
        <v>10091</v>
      </c>
      <c r="X36" s="6" t="s">
        <v>209</v>
      </c>
      <c r="Y36" s="2">
        <v>304678</v>
      </c>
      <c r="Z36" s="6" t="s">
        <v>209</v>
      </c>
      <c r="AA36" s="2">
        <v>566237</v>
      </c>
    </row>
    <row r="37" spans="1:27" x14ac:dyDescent="0.25">
      <c r="B37" s="11" t="s">
        <v>165</v>
      </c>
      <c r="C37" s="2">
        <v>932221</v>
      </c>
      <c r="D37" s="11" t="s">
        <v>165</v>
      </c>
      <c r="E37" s="2">
        <v>1271144</v>
      </c>
      <c r="F37" t="s">
        <v>165</v>
      </c>
      <c r="G37" s="2">
        <v>398415</v>
      </c>
      <c r="H37" t="s">
        <v>180</v>
      </c>
      <c r="I37" s="2">
        <v>787233</v>
      </c>
      <c r="J37" t="s">
        <v>162</v>
      </c>
      <c r="K37" s="2">
        <v>6193840</v>
      </c>
      <c r="L37" t="s">
        <v>162</v>
      </c>
      <c r="M37" s="2">
        <v>106279</v>
      </c>
      <c r="N37" t="s">
        <v>165</v>
      </c>
      <c r="O37" s="2">
        <v>1063624</v>
      </c>
      <c r="P37" t="s">
        <v>162</v>
      </c>
      <c r="Q37" s="2">
        <v>14856438</v>
      </c>
      <c r="R37" t="s">
        <v>162</v>
      </c>
      <c r="S37" s="2">
        <v>664381</v>
      </c>
      <c r="T37" t="s">
        <v>209</v>
      </c>
      <c r="U37" s="2">
        <v>710555</v>
      </c>
      <c r="V37" s="6" t="s">
        <v>209</v>
      </c>
      <c r="W37" s="2">
        <v>3682148</v>
      </c>
      <c r="X37" s="6" t="s">
        <v>210</v>
      </c>
      <c r="Y37" s="2">
        <v>1412926</v>
      </c>
      <c r="Z37" s="6" t="s">
        <v>120</v>
      </c>
      <c r="AA37" s="6" t="s">
        <v>310</v>
      </c>
    </row>
    <row r="38" spans="1:27" x14ac:dyDescent="0.25">
      <c r="B38" s="11" t="s">
        <v>352</v>
      </c>
      <c r="C38" s="2">
        <v>2778093</v>
      </c>
      <c r="D38" s="11" t="s">
        <v>352</v>
      </c>
      <c r="E38" s="2">
        <v>4200</v>
      </c>
      <c r="F38" t="s">
        <v>208</v>
      </c>
      <c r="G38" s="2">
        <v>168085</v>
      </c>
      <c r="H38" t="s">
        <v>162</v>
      </c>
      <c r="I38" s="2">
        <v>3548419</v>
      </c>
      <c r="J38" t="s">
        <v>127</v>
      </c>
      <c r="K38" s="2">
        <v>8523</v>
      </c>
      <c r="L38" t="s">
        <v>127</v>
      </c>
      <c r="M38" s="2">
        <v>283560</v>
      </c>
      <c r="N38" t="s">
        <v>209</v>
      </c>
      <c r="O38" s="2">
        <v>107015</v>
      </c>
      <c r="P38" t="s">
        <v>127</v>
      </c>
      <c r="Q38" s="2">
        <v>68500</v>
      </c>
      <c r="R38" t="s">
        <v>127</v>
      </c>
      <c r="S38" s="2">
        <v>574797</v>
      </c>
      <c r="T38" t="s">
        <v>210</v>
      </c>
      <c r="U38" s="2">
        <v>6248597</v>
      </c>
      <c r="V38" s="6" t="s">
        <v>210</v>
      </c>
      <c r="W38" s="2">
        <v>1149290</v>
      </c>
      <c r="X38" s="6" t="s">
        <v>174</v>
      </c>
      <c r="Y38" s="2">
        <v>344656</v>
      </c>
      <c r="Z38" s="6" t="s">
        <v>174</v>
      </c>
      <c r="AA38" s="2">
        <v>948599</v>
      </c>
    </row>
    <row r="39" spans="1:27" x14ac:dyDescent="0.25">
      <c r="B39" s="11" t="s">
        <v>167</v>
      </c>
      <c r="C39" s="2">
        <v>1750</v>
      </c>
      <c r="D39" s="11" t="s">
        <v>167</v>
      </c>
      <c r="E39" s="20" t="s">
        <v>310</v>
      </c>
      <c r="F39" t="s">
        <v>209</v>
      </c>
      <c r="G39" s="2">
        <v>106534</v>
      </c>
      <c r="H39" t="s">
        <v>127</v>
      </c>
      <c r="I39" s="2">
        <v>3253056</v>
      </c>
      <c r="J39" t="s">
        <v>123</v>
      </c>
      <c r="K39" s="2">
        <v>5788920</v>
      </c>
      <c r="L39" t="s">
        <v>123</v>
      </c>
      <c r="M39" s="2">
        <v>45059</v>
      </c>
      <c r="N39" t="s">
        <v>210</v>
      </c>
      <c r="O39" s="2">
        <v>6668131</v>
      </c>
      <c r="P39" t="s">
        <v>123</v>
      </c>
      <c r="Q39" s="2">
        <v>8050151</v>
      </c>
      <c r="R39" t="s">
        <v>123</v>
      </c>
      <c r="S39" s="2">
        <v>55179</v>
      </c>
      <c r="T39" t="s">
        <v>174</v>
      </c>
      <c r="U39" s="2">
        <v>815962</v>
      </c>
      <c r="V39" s="6" t="s">
        <v>174</v>
      </c>
      <c r="W39" s="2">
        <v>3999656</v>
      </c>
      <c r="X39" s="6" t="s">
        <v>111</v>
      </c>
      <c r="Y39">
        <v>0</v>
      </c>
      <c r="Z39" s="6" t="s">
        <v>213</v>
      </c>
      <c r="AA39">
        <v>450557</v>
      </c>
    </row>
    <row r="40" spans="1:27" x14ac:dyDescent="0.25">
      <c r="B40" s="11" t="s">
        <v>168</v>
      </c>
      <c r="C40" s="2">
        <v>124475</v>
      </c>
      <c r="D40" s="11" t="s">
        <v>168</v>
      </c>
      <c r="E40" s="2">
        <v>386773</v>
      </c>
      <c r="F40" t="s">
        <v>353</v>
      </c>
      <c r="G40" s="2">
        <v>3930919</v>
      </c>
      <c r="H40" t="s">
        <v>122</v>
      </c>
      <c r="I40" s="2">
        <v>24544535</v>
      </c>
      <c r="J40" t="s">
        <v>203</v>
      </c>
      <c r="K40" s="2">
        <v>338534</v>
      </c>
      <c r="L40" t="s">
        <v>203</v>
      </c>
      <c r="M40" s="2">
        <v>6357796</v>
      </c>
      <c r="N40" t="s">
        <v>174</v>
      </c>
      <c r="O40" s="2">
        <v>228469</v>
      </c>
      <c r="P40" t="s">
        <v>201</v>
      </c>
      <c r="Q40" s="2">
        <v>232500</v>
      </c>
      <c r="R40" t="s">
        <v>201</v>
      </c>
      <c r="S40" s="2">
        <v>3892651</v>
      </c>
      <c r="T40" t="s">
        <v>111</v>
      </c>
      <c r="U40">
        <v>500</v>
      </c>
      <c r="V40" s="6" t="s">
        <v>111</v>
      </c>
      <c r="W40" s="20" t="s">
        <v>310</v>
      </c>
      <c r="X40" s="6" t="s">
        <v>120</v>
      </c>
      <c r="Y40" s="24" t="s">
        <v>310</v>
      </c>
      <c r="Z40" s="6" t="s">
        <v>222</v>
      </c>
      <c r="AA40" s="2">
        <v>7817125</v>
      </c>
    </row>
    <row r="41" spans="1:27" x14ac:dyDescent="0.25">
      <c r="B41" s="11" t="s">
        <v>169</v>
      </c>
      <c r="C41" s="2">
        <v>22226</v>
      </c>
      <c r="D41" s="11" t="s">
        <v>169</v>
      </c>
      <c r="E41" s="2">
        <v>63900</v>
      </c>
      <c r="F41" t="s">
        <v>170</v>
      </c>
      <c r="G41" s="2">
        <v>191224</v>
      </c>
      <c r="H41" t="s">
        <v>123</v>
      </c>
      <c r="I41" s="2">
        <v>725720</v>
      </c>
      <c r="J41" t="s">
        <v>201</v>
      </c>
      <c r="K41" s="2">
        <v>66300</v>
      </c>
      <c r="L41" t="s">
        <v>201</v>
      </c>
      <c r="M41" s="2">
        <v>901839</v>
      </c>
      <c r="N41" t="s">
        <v>211</v>
      </c>
      <c r="O41" s="2">
        <v>1456142</v>
      </c>
      <c r="P41" t="s">
        <v>215</v>
      </c>
      <c r="Q41" s="2">
        <v>924331</v>
      </c>
      <c r="R41" t="s">
        <v>215</v>
      </c>
      <c r="S41" s="2">
        <v>7926323</v>
      </c>
      <c r="T41" t="s">
        <v>120</v>
      </c>
      <c r="U41" s="23" t="s">
        <v>310</v>
      </c>
      <c r="V41" s="6" t="s">
        <v>120</v>
      </c>
      <c r="W41" s="24" t="s">
        <v>310</v>
      </c>
      <c r="X41" s="6" t="s">
        <v>213</v>
      </c>
      <c r="Y41" s="22">
        <v>7646155</v>
      </c>
      <c r="Z41" s="6" t="s">
        <v>102</v>
      </c>
      <c r="AA41" s="2">
        <v>-20760</v>
      </c>
    </row>
    <row r="42" spans="1:27" x14ac:dyDescent="0.25">
      <c r="B42" s="11" t="s">
        <v>170</v>
      </c>
      <c r="C42" s="2">
        <v>209527</v>
      </c>
      <c r="D42" s="11" t="s">
        <v>170</v>
      </c>
      <c r="E42" s="2">
        <v>174555</v>
      </c>
      <c r="F42" t="s">
        <v>171</v>
      </c>
      <c r="G42" s="2">
        <v>-2500</v>
      </c>
      <c r="H42" t="s">
        <v>203</v>
      </c>
      <c r="I42" s="2">
        <v>265896</v>
      </c>
      <c r="J42" t="s">
        <v>215</v>
      </c>
      <c r="K42" s="2">
        <v>702549</v>
      </c>
      <c r="L42" t="s">
        <v>215</v>
      </c>
      <c r="M42" s="2">
        <v>3913670</v>
      </c>
      <c r="N42" t="s">
        <v>111</v>
      </c>
      <c r="O42">
        <v>500</v>
      </c>
      <c r="P42" t="s">
        <v>305</v>
      </c>
      <c r="Q42" s="2">
        <v>6569326</v>
      </c>
      <c r="R42" t="s">
        <v>305</v>
      </c>
      <c r="S42" s="2">
        <v>99916</v>
      </c>
      <c r="T42" t="s">
        <v>220</v>
      </c>
      <c r="U42" s="2">
        <v>1069594</v>
      </c>
      <c r="V42" s="6" t="s">
        <v>220</v>
      </c>
      <c r="W42" s="2">
        <v>2390065</v>
      </c>
      <c r="X42" s="6" t="s">
        <v>222</v>
      </c>
      <c r="Y42" s="2">
        <v>1658624</v>
      </c>
      <c r="Z42" s="6" t="s">
        <v>223</v>
      </c>
      <c r="AA42" s="2">
        <v>16063905</v>
      </c>
    </row>
    <row r="43" spans="1:27" x14ac:dyDescent="0.25">
      <c r="B43" s="11" t="s">
        <v>171</v>
      </c>
      <c r="C43" s="2">
        <v>75100</v>
      </c>
      <c r="D43" s="11" t="s">
        <v>171</v>
      </c>
      <c r="E43" s="2">
        <v>1008817</v>
      </c>
      <c r="F43" t="s">
        <v>172</v>
      </c>
      <c r="G43" s="2">
        <v>4516941</v>
      </c>
      <c r="H43" t="s">
        <v>201</v>
      </c>
      <c r="I43" s="2">
        <v>3835011</v>
      </c>
      <c r="J43" t="s">
        <v>305</v>
      </c>
      <c r="K43" s="2">
        <v>3533624</v>
      </c>
      <c r="L43" t="s">
        <v>305</v>
      </c>
      <c r="M43" s="2">
        <v>672958</v>
      </c>
      <c r="N43" t="s">
        <v>120</v>
      </c>
      <c r="O43" s="23" t="s">
        <v>310</v>
      </c>
      <c r="P43" t="s">
        <v>217</v>
      </c>
      <c r="Q43" s="2">
        <v>2973880</v>
      </c>
      <c r="R43" t="s">
        <v>217</v>
      </c>
      <c r="S43" s="2">
        <v>84800</v>
      </c>
      <c r="T43" t="s">
        <v>213</v>
      </c>
      <c r="U43" s="2">
        <v>148150</v>
      </c>
      <c r="V43" s="6" t="s">
        <v>213</v>
      </c>
      <c r="W43" s="2">
        <v>1863082</v>
      </c>
      <c r="X43" s="6" t="s">
        <v>102</v>
      </c>
      <c r="Y43" s="2">
        <v>1257676</v>
      </c>
      <c r="Z43" s="6" t="s">
        <v>103</v>
      </c>
      <c r="AA43" s="2">
        <v>3353632</v>
      </c>
    </row>
    <row r="44" spans="1:27" x14ac:dyDescent="0.25">
      <c r="B44" s="11" t="s">
        <v>172</v>
      </c>
      <c r="C44" s="2">
        <v>601373</v>
      </c>
      <c r="D44" s="11" t="s">
        <v>172</v>
      </c>
      <c r="E44" s="2">
        <v>881774</v>
      </c>
      <c r="F44" t="s">
        <v>210</v>
      </c>
      <c r="G44" s="2">
        <v>912782</v>
      </c>
      <c r="H44" t="s">
        <v>124</v>
      </c>
      <c r="I44" s="2">
        <v>723554</v>
      </c>
      <c r="J44" t="s">
        <v>217</v>
      </c>
      <c r="K44" s="2">
        <v>1168131</v>
      </c>
      <c r="L44" t="s">
        <v>217</v>
      </c>
      <c r="M44" s="2">
        <v>6879</v>
      </c>
      <c r="N44" t="s">
        <v>220</v>
      </c>
      <c r="O44" s="2">
        <v>634104</v>
      </c>
      <c r="P44" t="s">
        <v>90</v>
      </c>
      <c r="Q44" s="2">
        <v>1948238</v>
      </c>
      <c r="R44" t="s">
        <v>90</v>
      </c>
      <c r="S44" s="2">
        <v>469000</v>
      </c>
      <c r="T44" t="s">
        <v>222</v>
      </c>
      <c r="U44" s="2">
        <v>8097464</v>
      </c>
      <c r="V44" s="6" t="s">
        <v>222</v>
      </c>
      <c r="W44" s="2">
        <v>787543</v>
      </c>
      <c r="X44" s="6" t="s">
        <v>223</v>
      </c>
      <c r="Y44" s="2">
        <v>2615890</v>
      </c>
      <c r="Z44" s="6" t="s">
        <v>227</v>
      </c>
      <c r="AA44" s="2">
        <v>11538723</v>
      </c>
    </row>
    <row r="45" spans="1:27" x14ac:dyDescent="0.25">
      <c r="B45" s="11" t="s">
        <v>173</v>
      </c>
      <c r="C45" s="2">
        <v>3134586</v>
      </c>
      <c r="D45" s="11" t="s">
        <v>173</v>
      </c>
      <c r="E45" s="2">
        <v>1602572</v>
      </c>
      <c r="F45" t="s">
        <v>174</v>
      </c>
      <c r="G45" s="2">
        <v>92040</v>
      </c>
      <c r="H45" t="s">
        <v>215</v>
      </c>
      <c r="I45" s="2">
        <v>307229</v>
      </c>
      <c r="J45" t="s">
        <v>90</v>
      </c>
      <c r="K45" s="2">
        <v>1387789</v>
      </c>
      <c r="L45" t="s">
        <v>90</v>
      </c>
      <c r="M45" s="2">
        <v>91579</v>
      </c>
      <c r="N45" t="s">
        <v>213</v>
      </c>
      <c r="O45" s="2">
        <v>385762</v>
      </c>
      <c r="P45" t="s">
        <v>118</v>
      </c>
      <c r="Q45" s="2">
        <v>1644245</v>
      </c>
      <c r="R45" t="s">
        <v>218</v>
      </c>
      <c r="S45" s="2">
        <v>445244</v>
      </c>
      <c r="T45" t="s">
        <v>102</v>
      </c>
      <c r="U45" s="2">
        <v>4417842</v>
      </c>
      <c r="V45" s="6" t="s">
        <v>102</v>
      </c>
      <c r="W45" s="2">
        <v>361327</v>
      </c>
      <c r="X45" s="6" t="s">
        <v>103</v>
      </c>
      <c r="Y45" s="2">
        <v>250237</v>
      </c>
      <c r="Z45" s="7" t="s">
        <v>228</v>
      </c>
      <c r="AA45" s="2">
        <v>881492</v>
      </c>
    </row>
    <row r="46" spans="1:27" x14ac:dyDescent="0.25">
      <c r="B46" s="11" t="s">
        <v>174</v>
      </c>
      <c r="C46" s="2">
        <v>479664</v>
      </c>
      <c r="D46" s="11" t="s">
        <v>174</v>
      </c>
      <c r="E46" s="2">
        <v>719235</v>
      </c>
      <c r="F46" t="s">
        <v>211</v>
      </c>
      <c r="G46" s="2">
        <v>94774</v>
      </c>
      <c r="H46" t="s">
        <v>305</v>
      </c>
      <c r="I46" s="2">
        <v>1616287</v>
      </c>
      <c r="J46" t="s">
        <v>118</v>
      </c>
      <c r="K46" s="2">
        <v>2805497</v>
      </c>
      <c r="L46" t="s">
        <v>118</v>
      </c>
      <c r="M46" s="2">
        <v>97095</v>
      </c>
      <c r="N46" t="s">
        <v>222</v>
      </c>
      <c r="O46" s="2">
        <v>5168281</v>
      </c>
      <c r="P46" t="s">
        <v>218</v>
      </c>
      <c r="Q46" s="2">
        <v>71993</v>
      </c>
      <c r="R46" t="s">
        <v>219</v>
      </c>
      <c r="S46" s="2">
        <v>6181271</v>
      </c>
      <c r="T46" t="s">
        <v>223</v>
      </c>
      <c r="U46" s="2">
        <v>9144410</v>
      </c>
      <c r="V46" s="6" t="s">
        <v>223</v>
      </c>
      <c r="W46" s="2">
        <v>1221019</v>
      </c>
      <c r="X46" s="6" t="s">
        <v>172</v>
      </c>
      <c r="Y46" s="2">
        <v>250560</v>
      </c>
      <c r="Z46" s="6" t="s">
        <v>268</v>
      </c>
      <c r="AA46" s="2">
        <v>6954421</v>
      </c>
    </row>
    <row r="47" spans="1:27" x14ac:dyDescent="0.25">
      <c r="B47" s="11" t="s">
        <v>175</v>
      </c>
      <c r="C47" s="2">
        <v>753017</v>
      </c>
      <c r="D47" s="11" t="s">
        <v>175</v>
      </c>
      <c r="E47" s="2">
        <v>987845</v>
      </c>
      <c r="F47" t="s">
        <v>212</v>
      </c>
      <c r="G47" s="2">
        <v>3541511</v>
      </c>
      <c r="H47" t="s">
        <v>216</v>
      </c>
      <c r="I47" s="2">
        <v>22250</v>
      </c>
      <c r="J47" t="s">
        <v>218</v>
      </c>
      <c r="K47" s="2">
        <v>277422</v>
      </c>
      <c r="L47" t="s">
        <v>218</v>
      </c>
      <c r="M47" s="2">
        <v>108079</v>
      </c>
      <c r="N47" t="s">
        <v>102</v>
      </c>
      <c r="O47" s="2">
        <v>5522800</v>
      </c>
      <c r="P47" t="s">
        <v>219</v>
      </c>
      <c r="Q47" s="2">
        <v>1987527</v>
      </c>
      <c r="R47" t="s">
        <v>224</v>
      </c>
      <c r="S47" s="2">
        <v>11984211</v>
      </c>
      <c r="T47" t="s">
        <v>103</v>
      </c>
      <c r="U47" s="2">
        <v>3941843</v>
      </c>
      <c r="V47" s="6" t="s">
        <v>103</v>
      </c>
      <c r="W47" s="2">
        <v>346916</v>
      </c>
      <c r="X47" s="6" t="s">
        <v>226</v>
      </c>
      <c r="Y47" s="2">
        <v>1655626</v>
      </c>
      <c r="Z47" s="6" t="s">
        <v>269</v>
      </c>
      <c r="AA47" s="2">
        <v>14977078</v>
      </c>
    </row>
    <row r="48" spans="1:27" x14ac:dyDescent="0.25">
      <c r="B48" s="11" t="s">
        <v>176</v>
      </c>
      <c r="C48" s="2">
        <v>219850</v>
      </c>
      <c r="D48" s="11" t="s">
        <v>176</v>
      </c>
      <c r="E48" s="2">
        <v>326147</v>
      </c>
      <c r="F48" t="s">
        <v>111</v>
      </c>
      <c r="G48" s="2">
        <v>233968</v>
      </c>
      <c r="H48" t="s">
        <v>217</v>
      </c>
      <c r="I48" s="2">
        <v>353323</v>
      </c>
      <c r="J48" t="s">
        <v>125</v>
      </c>
      <c r="K48" s="2">
        <v>9303312</v>
      </c>
      <c r="L48" t="s">
        <v>219</v>
      </c>
      <c r="M48" s="2">
        <v>3308451</v>
      </c>
      <c r="N48" t="s">
        <v>223</v>
      </c>
      <c r="O48" s="2">
        <v>6763546</v>
      </c>
      <c r="P48" t="s">
        <v>224</v>
      </c>
      <c r="Q48" s="2">
        <v>1939465</v>
      </c>
      <c r="R48" t="s">
        <v>225</v>
      </c>
      <c r="S48" s="2">
        <v>235923</v>
      </c>
      <c r="T48" t="s">
        <v>172</v>
      </c>
      <c r="U48" s="2">
        <v>7135818</v>
      </c>
      <c r="V48" s="6" t="s">
        <v>172</v>
      </c>
      <c r="W48" s="2">
        <v>-74937</v>
      </c>
      <c r="X48" s="6" t="s">
        <v>227</v>
      </c>
      <c r="Y48" s="2">
        <v>629950</v>
      </c>
      <c r="Z48" s="6" t="s">
        <v>270</v>
      </c>
      <c r="AA48" s="2">
        <v>9578318</v>
      </c>
    </row>
    <row r="49" spans="2:27" x14ac:dyDescent="0.25">
      <c r="B49" s="11" t="s">
        <v>177</v>
      </c>
      <c r="C49" s="2">
        <v>565933</v>
      </c>
      <c r="D49" s="11" t="s">
        <v>177</v>
      </c>
      <c r="E49" s="2">
        <v>1950015</v>
      </c>
      <c r="F49" t="s">
        <v>120</v>
      </c>
      <c r="G49" s="20" t="s">
        <v>310</v>
      </c>
      <c r="H49" t="s">
        <v>90</v>
      </c>
      <c r="I49" s="2">
        <v>236076</v>
      </c>
      <c r="J49" t="s">
        <v>219</v>
      </c>
      <c r="K49" s="2">
        <v>2009173</v>
      </c>
      <c r="L49" t="s">
        <v>221</v>
      </c>
      <c r="M49" s="2">
        <v>2947929</v>
      </c>
      <c r="N49" t="s">
        <v>178</v>
      </c>
      <c r="O49" s="2">
        <v>2662130</v>
      </c>
      <c r="P49" t="s">
        <v>225</v>
      </c>
      <c r="Q49" s="2">
        <v>2713507</v>
      </c>
      <c r="R49" t="s">
        <v>91</v>
      </c>
      <c r="S49" s="2">
        <v>140354</v>
      </c>
      <c r="T49" t="s">
        <v>226</v>
      </c>
      <c r="U49" s="2">
        <v>479383</v>
      </c>
      <c r="V49" s="6" t="s">
        <v>226</v>
      </c>
      <c r="W49" s="2">
        <v>1550782</v>
      </c>
      <c r="X49" s="7" t="s">
        <v>228</v>
      </c>
      <c r="Y49" s="2">
        <v>11797599</v>
      </c>
      <c r="Z49" s="6" t="s">
        <v>271</v>
      </c>
      <c r="AA49" s="2">
        <v>8865395</v>
      </c>
    </row>
    <row r="50" spans="2:27" x14ac:dyDescent="0.25">
      <c r="B50" s="11" t="s">
        <v>392</v>
      </c>
      <c r="C50" s="2">
        <v>167700</v>
      </c>
      <c r="D50" s="11" t="s">
        <v>392</v>
      </c>
      <c r="E50" s="2">
        <v>2927609</v>
      </c>
      <c r="F50" t="s">
        <v>213</v>
      </c>
      <c r="G50" s="2">
        <v>7256820</v>
      </c>
      <c r="H50" t="s">
        <v>206</v>
      </c>
      <c r="I50" s="2">
        <v>-5250</v>
      </c>
      <c r="J50" t="s">
        <v>206</v>
      </c>
      <c r="K50" s="2">
        <v>3000</v>
      </c>
      <c r="L50" t="s">
        <v>206</v>
      </c>
      <c r="M50" s="2">
        <v>1127278</v>
      </c>
      <c r="N50" t="s">
        <v>180</v>
      </c>
      <c r="O50" s="2">
        <v>1682252</v>
      </c>
      <c r="P50" t="s">
        <v>206</v>
      </c>
      <c r="Q50" s="2">
        <v>4000</v>
      </c>
      <c r="R50" t="s">
        <v>206</v>
      </c>
      <c r="S50" s="2">
        <v>5089702</v>
      </c>
      <c r="T50" t="s">
        <v>180</v>
      </c>
      <c r="U50" s="2">
        <v>2216577</v>
      </c>
      <c r="V50" s="6" t="s">
        <v>227</v>
      </c>
      <c r="W50" s="2">
        <v>281670</v>
      </c>
      <c r="X50" s="6" t="s">
        <v>229</v>
      </c>
      <c r="Y50" s="2">
        <v>20698514</v>
      </c>
      <c r="Z50" s="6" t="s">
        <v>272</v>
      </c>
      <c r="AA50" s="2">
        <v>4745576</v>
      </c>
    </row>
    <row r="51" spans="2:27" x14ac:dyDescent="0.25">
      <c r="B51" s="11" t="s">
        <v>187</v>
      </c>
      <c r="C51" s="2">
        <v>1739463</v>
      </c>
      <c r="D51" s="11" t="s">
        <v>187</v>
      </c>
      <c r="E51" s="2">
        <v>60400</v>
      </c>
      <c r="F51" t="s">
        <v>187</v>
      </c>
      <c r="G51" s="2">
        <v>69302</v>
      </c>
      <c r="H51" t="s">
        <v>207</v>
      </c>
      <c r="I51" s="2">
        <v>90941</v>
      </c>
      <c r="J51" t="s">
        <v>207</v>
      </c>
      <c r="K51" s="2">
        <v>1743814</v>
      </c>
      <c r="L51" t="s">
        <v>207</v>
      </c>
      <c r="M51" s="2">
        <v>-9250</v>
      </c>
      <c r="N51" t="s">
        <v>127</v>
      </c>
      <c r="O51" s="2">
        <v>4069255</v>
      </c>
      <c r="P51" t="s">
        <v>207</v>
      </c>
      <c r="Q51" s="2">
        <v>2779653</v>
      </c>
      <c r="R51" t="s">
        <v>207</v>
      </c>
      <c r="S51" s="2">
        <v>34450</v>
      </c>
      <c r="T51" t="s">
        <v>178</v>
      </c>
      <c r="U51" s="2">
        <v>3822691</v>
      </c>
      <c r="V51" s="7" t="s">
        <v>228</v>
      </c>
      <c r="W51" s="2">
        <v>1100589</v>
      </c>
      <c r="X51" s="6" t="s">
        <v>180</v>
      </c>
      <c r="Y51" s="2">
        <v>282787</v>
      </c>
      <c r="Z51" s="6" t="s">
        <v>305</v>
      </c>
      <c r="AA51" s="2">
        <v>596664</v>
      </c>
    </row>
    <row r="52" spans="2:27" x14ac:dyDescent="0.25">
      <c r="B52" s="11" t="s">
        <v>178</v>
      </c>
      <c r="C52" s="2">
        <v>1167834</v>
      </c>
      <c r="D52" s="11" t="s">
        <v>178</v>
      </c>
      <c r="E52" s="2">
        <v>5200</v>
      </c>
      <c r="F52" t="s">
        <v>178</v>
      </c>
      <c r="G52" s="2">
        <v>250995</v>
      </c>
      <c r="H52" t="s">
        <v>165</v>
      </c>
      <c r="I52" s="2">
        <v>546259</v>
      </c>
      <c r="J52" t="s">
        <v>165</v>
      </c>
      <c r="K52" s="2">
        <v>4507359</v>
      </c>
      <c r="L52" t="s">
        <v>165</v>
      </c>
      <c r="M52" s="2">
        <v>385461</v>
      </c>
      <c r="N52" t="s">
        <v>162</v>
      </c>
      <c r="O52" s="2">
        <v>4052830</v>
      </c>
      <c r="P52" t="s">
        <v>165</v>
      </c>
      <c r="Q52" s="2">
        <v>-70750</v>
      </c>
      <c r="R52" t="s">
        <v>209</v>
      </c>
      <c r="S52" s="2">
        <v>256025</v>
      </c>
      <c r="T52" t="s">
        <v>162</v>
      </c>
      <c r="U52" s="2">
        <v>6729444</v>
      </c>
      <c r="V52" s="6" t="s">
        <v>180</v>
      </c>
      <c r="W52" s="2">
        <v>161229</v>
      </c>
      <c r="X52" s="6" t="s">
        <v>201</v>
      </c>
      <c r="Y52" s="2">
        <v>7641162</v>
      </c>
      <c r="Z52" s="6" t="s">
        <v>180</v>
      </c>
      <c r="AA52" s="2">
        <v>6937335</v>
      </c>
    </row>
    <row r="53" spans="2:27" x14ac:dyDescent="0.25">
      <c r="B53" s="11" t="s">
        <v>179</v>
      </c>
      <c r="C53" s="2">
        <v>231404</v>
      </c>
      <c r="D53" s="11" t="s">
        <v>150</v>
      </c>
      <c r="E53" s="20" t="s">
        <v>310</v>
      </c>
      <c r="F53" t="s">
        <v>180</v>
      </c>
      <c r="G53" s="2">
        <v>64073</v>
      </c>
      <c r="H53" t="s">
        <v>208</v>
      </c>
      <c r="I53" s="2">
        <v>-59539</v>
      </c>
      <c r="J53" t="s">
        <v>209</v>
      </c>
      <c r="K53" s="2">
        <v>1134806</v>
      </c>
      <c r="L53" t="s">
        <v>209</v>
      </c>
      <c r="M53" s="2">
        <v>125099</v>
      </c>
      <c r="N53" t="s">
        <v>123</v>
      </c>
      <c r="O53" s="2">
        <v>666231</v>
      </c>
      <c r="P53" t="s">
        <v>209</v>
      </c>
      <c r="Q53" s="2">
        <v>2288693</v>
      </c>
      <c r="R53" t="s">
        <v>210</v>
      </c>
      <c r="S53" s="2">
        <v>1433265</v>
      </c>
      <c r="T53" t="s">
        <v>127</v>
      </c>
      <c r="U53" s="2">
        <v>1595450</v>
      </c>
      <c r="V53" s="6" t="s">
        <v>162</v>
      </c>
      <c r="W53" s="2">
        <v>4350634</v>
      </c>
      <c r="X53" s="6" t="s">
        <v>305</v>
      </c>
      <c r="Y53" s="2">
        <v>5257962</v>
      </c>
      <c r="Z53" s="6" t="s">
        <v>201</v>
      </c>
      <c r="AA53" s="2">
        <v>20853068</v>
      </c>
    </row>
    <row r="54" spans="2:27" x14ac:dyDescent="0.25">
      <c r="B54" s="11" t="s">
        <v>150</v>
      </c>
      <c r="C54" s="2">
        <v>65150</v>
      </c>
      <c r="D54" s="11" t="s">
        <v>180</v>
      </c>
      <c r="E54" s="2">
        <v>7000</v>
      </c>
      <c r="F54" t="s">
        <v>121</v>
      </c>
      <c r="G54" s="2">
        <v>1306156</v>
      </c>
      <c r="H54" t="s">
        <v>209</v>
      </c>
      <c r="I54" s="2">
        <v>134747</v>
      </c>
      <c r="J54" t="s">
        <v>171</v>
      </c>
      <c r="K54" s="2">
        <v>0</v>
      </c>
      <c r="L54" t="s">
        <v>172</v>
      </c>
      <c r="M54" s="2">
        <v>-84000</v>
      </c>
      <c r="N54" t="s">
        <v>201</v>
      </c>
      <c r="O54" s="2">
        <v>4735081</v>
      </c>
      <c r="P54" t="s">
        <v>210</v>
      </c>
      <c r="Q54" s="2">
        <v>345712</v>
      </c>
      <c r="R54" t="s">
        <v>174</v>
      </c>
      <c r="S54" s="2">
        <v>291873</v>
      </c>
      <c r="T54" t="s">
        <v>123</v>
      </c>
      <c r="U54" s="2">
        <v>1225222</v>
      </c>
      <c r="V54" s="6" t="s">
        <v>123</v>
      </c>
      <c r="W54" s="2">
        <v>-203427</v>
      </c>
      <c r="X54" s="6" t="s">
        <v>219</v>
      </c>
      <c r="Y54" s="2">
        <v>2432</v>
      </c>
      <c r="Z54" s="6" t="s">
        <v>230</v>
      </c>
      <c r="AA54" s="2">
        <v>7599224</v>
      </c>
    </row>
    <row r="55" spans="2:27" x14ac:dyDescent="0.25">
      <c r="B55" s="11" t="s">
        <v>180</v>
      </c>
      <c r="C55" s="2">
        <v>1024086</v>
      </c>
      <c r="D55" s="11" t="s">
        <v>181</v>
      </c>
      <c r="E55" s="2">
        <v>2623684</v>
      </c>
      <c r="F55" t="s">
        <v>162</v>
      </c>
      <c r="G55" s="2">
        <v>327941</v>
      </c>
      <c r="H55" t="s">
        <v>171</v>
      </c>
      <c r="I55" s="2">
        <v>3500</v>
      </c>
      <c r="J55" t="s">
        <v>172</v>
      </c>
      <c r="K55" s="2">
        <v>945800</v>
      </c>
      <c r="L55" t="s">
        <v>210</v>
      </c>
      <c r="M55" s="2">
        <v>932004</v>
      </c>
      <c r="N55" t="s">
        <v>215</v>
      </c>
      <c r="O55" s="2">
        <v>283700</v>
      </c>
      <c r="P55" t="s">
        <v>174</v>
      </c>
      <c r="Q55" s="2">
        <v>5895029</v>
      </c>
      <c r="R55" t="s">
        <v>211</v>
      </c>
      <c r="S55" s="2">
        <v>171799</v>
      </c>
      <c r="T55" t="s">
        <v>201</v>
      </c>
      <c r="U55" s="2">
        <v>16678195</v>
      </c>
      <c r="V55" s="6" t="s">
        <v>201</v>
      </c>
      <c r="W55" s="2">
        <v>1754562</v>
      </c>
      <c r="X55" s="6" t="s">
        <v>230</v>
      </c>
      <c r="Y55" s="2">
        <v>276505</v>
      </c>
      <c r="Z55" s="6" t="s">
        <v>231</v>
      </c>
      <c r="AA55" s="2">
        <v>5267798</v>
      </c>
    </row>
    <row r="56" spans="2:27" x14ac:dyDescent="0.25">
      <c r="B56" s="11" t="s">
        <v>181</v>
      </c>
      <c r="C56" s="2">
        <v>666448</v>
      </c>
      <c r="D56" s="11" t="s">
        <v>182</v>
      </c>
      <c r="E56" s="2">
        <v>3635229</v>
      </c>
      <c r="F56" t="s">
        <v>127</v>
      </c>
      <c r="G56" s="2">
        <v>109650</v>
      </c>
      <c r="H56" t="s">
        <v>172</v>
      </c>
      <c r="I56" s="2">
        <v>424050</v>
      </c>
      <c r="J56" t="s">
        <v>210</v>
      </c>
      <c r="K56" s="2">
        <v>237693</v>
      </c>
      <c r="L56" t="s">
        <v>174</v>
      </c>
      <c r="M56" s="2">
        <v>101350</v>
      </c>
      <c r="N56" t="s">
        <v>305</v>
      </c>
      <c r="O56" s="2">
        <v>1006577</v>
      </c>
      <c r="P56" t="s">
        <v>211</v>
      </c>
      <c r="Q56" s="2">
        <v>6979380</v>
      </c>
      <c r="R56" t="s">
        <v>111</v>
      </c>
      <c r="S56" s="2">
        <v>5438381</v>
      </c>
      <c r="T56" t="s">
        <v>89</v>
      </c>
      <c r="U56" s="2">
        <v>1295029</v>
      </c>
      <c r="V56" s="6" t="s">
        <v>305</v>
      </c>
      <c r="W56" s="2">
        <v>5257962</v>
      </c>
      <c r="X56" s="6" t="s">
        <v>231</v>
      </c>
      <c r="Y56" s="2">
        <v>650976</v>
      </c>
      <c r="Z56" s="6" t="s">
        <v>232</v>
      </c>
      <c r="AA56" s="2">
        <v>1025894</v>
      </c>
    </row>
    <row r="57" spans="2:27" x14ac:dyDescent="0.25">
      <c r="B57" s="11" t="s">
        <v>182</v>
      </c>
      <c r="C57" s="2">
        <v>1455673</v>
      </c>
      <c r="D57" s="11" t="s">
        <v>183</v>
      </c>
      <c r="E57" s="2">
        <v>1000</v>
      </c>
      <c r="F57" t="s">
        <v>132</v>
      </c>
      <c r="G57" s="2">
        <v>21378</v>
      </c>
      <c r="H57" t="s">
        <v>210</v>
      </c>
      <c r="I57" s="2">
        <v>4611722</v>
      </c>
      <c r="J57" t="s">
        <v>174</v>
      </c>
      <c r="K57" s="2">
        <v>2884499</v>
      </c>
      <c r="L57" t="s">
        <v>211</v>
      </c>
      <c r="M57" s="2">
        <v>353615</v>
      </c>
      <c r="N57" t="s">
        <v>217</v>
      </c>
      <c r="O57" s="2">
        <v>18344</v>
      </c>
      <c r="P57" t="s">
        <v>111</v>
      </c>
      <c r="Q57" s="2">
        <v>2000</v>
      </c>
      <c r="R57" t="s">
        <v>120</v>
      </c>
      <c r="S57" s="23" t="s">
        <v>310</v>
      </c>
      <c r="T57" t="s">
        <v>217</v>
      </c>
      <c r="U57" s="2">
        <v>219900</v>
      </c>
      <c r="V57" s="6" t="s">
        <v>217</v>
      </c>
      <c r="W57" s="2">
        <v>58421</v>
      </c>
      <c r="X57" s="6" t="s">
        <v>232</v>
      </c>
      <c r="Y57" s="2">
        <v>699326</v>
      </c>
      <c r="Z57" s="16" t="s">
        <v>233</v>
      </c>
      <c r="AA57" s="2">
        <v>7957246</v>
      </c>
    </row>
    <row r="58" spans="2:27" x14ac:dyDescent="0.25">
      <c r="B58" s="11" t="s">
        <v>183</v>
      </c>
      <c r="C58" s="2">
        <v>62750</v>
      </c>
      <c r="D58" s="11" t="s">
        <v>162</v>
      </c>
      <c r="E58" s="2">
        <v>3863501</v>
      </c>
      <c r="F58" t="s">
        <v>122</v>
      </c>
      <c r="G58" s="2">
        <v>2030308</v>
      </c>
      <c r="H58" t="s">
        <v>174</v>
      </c>
      <c r="I58" s="2">
        <v>294671</v>
      </c>
      <c r="J58" t="s">
        <v>211</v>
      </c>
      <c r="K58" s="2">
        <v>3762881</v>
      </c>
      <c r="L58" t="s">
        <v>111</v>
      </c>
      <c r="M58" s="2">
        <v>4986165</v>
      </c>
      <c r="N58" t="s">
        <v>90</v>
      </c>
      <c r="O58" s="2">
        <v>159077</v>
      </c>
      <c r="P58" t="s">
        <v>120</v>
      </c>
      <c r="Q58" s="23" t="s">
        <v>310</v>
      </c>
      <c r="R58" t="s">
        <v>220</v>
      </c>
      <c r="S58" s="2">
        <v>191796</v>
      </c>
      <c r="T58" t="s">
        <v>90</v>
      </c>
      <c r="U58" s="2">
        <v>219900</v>
      </c>
      <c r="V58" s="6" t="s">
        <v>90</v>
      </c>
      <c r="W58" s="2">
        <v>2698523</v>
      </c>
      <c r="X58" s="16" t="s">
        <v>233</v>
      </c>
      <c r="Y58" s="2">
        <v>2288627</v>
      </c>
      <c r="Z58" s="16" t="s">
        <v>234</v>
      </c>
      <c r="AA58" s="2">
        <v>2740876</v>
      </c>
    </row>
    <row r="59" spans="2:27" x14ac:dyDescent="0.25">
      <c r="B59" s="11" t="s">
        <v>162</v>
      </c>
      <c r="C59" s="2">
        <v>2510594</v>
      </c>
      <c r="D59" s="11" t="s">
        <v>184</v>
      </c>
      <c r="E59" s="2">
        <v>9200</v>
      </c>
      <c r="F59" t="s">
        <v>123</v>
      </c>
      <c r="G59" s="2">
        <v>38709</v>
      </c>
      <c r="H59" t="s">
        <v>211</v>
      </c>
      <c r="I59" s="2">
        <v>1152487</v>
      </c>
      <c r="J59" t="s">
        <v>111</v>
      </c>
      <c r="K59" s="2">
        <v>1250</v>
      </c>
      <c r="L59" t="s">
        <v>120</v>
      </c>
      <c r="M59" s="20" t="s">
        <v>310</v>
      </c>
      <c r="N59" t="s">
        <v>118</v>
      </c>
      <c r="O59" s="2">
        <v>65400</v>
      </c>
      <c r="P59" t="s">
        <v>220</v>
      </c>
      <c r="Q59" s="2">
        <v>2917478</v>
      </c>
      <c r="R59" t="s">
        <v>213</v>
      </c>
      <c r="S59" s="2">
        <v>8213376</v>
      </c>
      <c r="T59" t="s">
        <v>218</v>
      </c>
      <c r="U59" s="2">
        <v>358463</v>
      </c>
      <c r="V59" s="6" t="s">
        <v>219</v>
      </c>
      <c r="W59" s="2">
        <v>119866</v>
      </c>
      <c r="X59" s="16" t="s">
        <v>234</v>
      </c>
      <c r="Y59" s="2">
        <v>873579</v>
      </c>
      <c r="Z59" s="16" t="s">
        <v>235</v>
      </c>
      <c r="AA59" s="2">
        <v>970774</v>
      </c>
    </row>
    <row r="60" spans="2:27" x14ac:dyDescent="0.25">
      <c r="B60" s="11" t="s">
        <v>184</v>
      </c>
      <c r="C60" s="2">
        <v>1557232</v>
      </c>
      <c r="D60" s="11" t="s">
        <v>132</v>
      </c>
      <c r="E60" s="2">
        <v>1319435</v>
      </c>
      <c r="F60" t="s">
        <v>203</v>
      </c>
      <c r="G60" s="2">
        <v>2637152</v>
      </c>
      <c r="H60" t="s">
        <v>212</v>
      </c>
      <c r="I60" s="2">
        <v>120290</v>
      </c>
      <c r="J60" t="s">
        <v>120</v>
      </c>
      <c r="K60" s="23" t="s">
        <v>310</v>
      </c>
      <c r="L60" t="s">
        <v>220</v>
      </c>
      <c r="M60" s="2">
        <v>45935</v>
      </c>
      <c r="N60" t="s">
        <v>218</v>
      </c>
      <c r="O60" s="2">
        <v>3012730</v>
      </c>
      <c r="P60" t="s">
        <v>213</v>
      </c>
      <c r="Q60" s="2">
        <v>1936205</v>
      </c>
      <c r="R60" t="s">
        <v>222</v>
      </c>
      <c r="S60" s="2">
        <v>2295172</v>
      </c>
      <c r="T60" t="s">
        <v>219</v>
      </c>
      <c r="U60" s="2">
        <v>1429838</v>
      </c>
      <c r="V60" s="6" t="s">
        <v>225</v>
      </c>
      <c r="W60" s="2">
        <v>55420</v>
      </c>
      <c r="X60" s="16" t="s">
        <v>235</v>
      </c>
      <c r="Y60" s="2">
        <v>392005</v>
      </c>
      <c r="Z60" s="16" t="s">
        <v>236</v>
      </c>
      <c r="AA60" s="2">
        <v>2955625</v>
      </c>
    </row>
    <row r="61" spans="2:27" x14ac:dyDescent="0.25">
      <c r="B61" s="11" t="s">
        <v>186</v>
      </c>
      <c r="C61" s="2">
        <v>91269</v>
      </c>
      <c r="D61" s="11" t="s">
        <v>159</v>
      </c>
      <c r="E61" s="2">
        <v>1859517</v>
      </c>
      <c r="F61" t="s">
        <v>201</v>
      </c>
      <c r="G61" s="2">
        <v>709567</v>
      </c>
      <c r="H61" t="s">
        <v>111</v>
      </c>
      <c r="I61">
        <v>700</v>
      </c>
      <c r="J61" t="s">
        <v>220</v>
      </c>
      <c r="K61" s="2">
        <v>1839388</v>
      </c>
      <c r="L61" t="s">
        <v>213</v>
      </c>
      <c r="M61" s="2">
        <v>10395712</v>
      </c>
      <c r="N61" t="s">
        <v>219</v>
      </c>
      <c r="O61" s="2">
        <v>86642</v>
      </c>
      <c r="P61" t="s">
        <v>222</v>
      </c>
      <c r="Q61" s="2">
        <v>59646</v>
      </c>
      <c r="R61" t="s">
        <v>102</v>
      </c>
      <c r="S61" s="2">
        <v>1108267</v>
      </c>
      <c r="T61" t="s">
        <v>225</v>
      </c>
      <c r="U61" s="2">
        <v>4378220</v>
      </c>
      <c r="V61" s="6" t="s">
        <v>230</v>
      </c>
      <c r="W61" s="2">
        <v>299780</v>
      </c>
      <c r="X61" s="16" t="s">
        <v>236</v>
      </c>
      <c r="Y61" s="2">
        <v>1107367</v>
      </c>
      <c r="Z61" s="16" t="s">
        <v>237</v>
      </c>
      <c r="AA61" s="2">
        <v>1468354</v>
      </c>
    </row>
    <row r="62" spans="2:27" x14ac:dyDescent="0.25">
      <c r="B62" s="11" t="s">
        <v>132</v>
      </c>
      <c r="C62" s="2">
        <v>266623</v>
      </c>
      <c r="D62" s="11" t="s">
        <v>123</v>
      </c>
      <c r="E62" s="2">
        <v>1727085</v>
      </c>
      <c r="F62" t="s">
        <v>124</v>
      </c>
      <c r="G62" s="2">
        <v>3015049</v>
      </c>
      <c r="H62" t="s">
        <v>120</v>
      </c>
      <c r="I62" s="20" t="s">
        <v>310</v>
      </c>
      <c r="J62" t="s">
        <v>117</v>
      </c>
      <c r="K62" s="2">
        <v>12704658</v>
      </c>
      <c r="L62" t="s">
        <v>222</v>
      </c>
      <c r="M62" s="2">
        <v>1567864</v>
      </c>
      <c r="N62" t="s">
        <v>224</v>
      </c>
      <c r="O62" s="2">
        <v>322172</v>
      </c>
      <c r="P62" t="s">
        <v>102</v>
      </c>
      <c r="Q62" s="2">
        <v>231781</v>
      </c>
      <c r="R62" t="s">
        <v>223</v>
      </c>
      <c r="S62" s="2">
        <v>1276539</v>
      </c>
      <c r="T62" t="s">
        <v>91</v>
      </c>
      <c r="U62" s="2">
        <v>-13000</v>
      </c>
      <c r="V62" s="6" t="s">
        <v>231</v>
      </c>
      <c r="W62" s="2">
        <v>417325</v>
      </c>
      <c r="X62" s="16" t="s">
        <v>237</v>
      </c>
      <c r="Y62" s="2">
        <v>757289</v>
      </c>
      <c r="Z62" s="16" t="s">
        <v>238</v>
      </c>
      <c r="AA62" s="2">
        <v>610222</v>
      </c>
    </row>
    <row r="63" spans="2:27" x14ac:dyDescent="0.25">
      <c r="B63" s="11" t="s">
        <v>159</v>
      </c>
      <c r="C63" s="2">
        <v>7257534</v>
      </c>
      <c r="D63" s="11" t="s">
        <v>188</v>
      </c>
      <c r="E63" s="2">
        <v>204849</v>
      </c>
      <c r="F63" t="s">
        <v>215</v>
      </c>
      <c r="G63" s="2">
        <v>2279502</v>
      </c>
      <c r="H63" t="s">
        <v>118</v>
      </c>
      <c r="I63" s="2">
        <v>124887</v>
      </c>
      <c r="N63" t="s">
        <v>103</v>
      </c>
      <c r="O63" s="2">
        <v>2256659</v>
      </c>
      <c r="P63" t="s">
        <v>223</v>
      </c>
      <c r="Q63" s="2">
        <v>511401</v>
      </c>
      <c r="T63" t="s">
        <v>230</v>
      </c>
      <c r="U63" s="2">
        <v>5772941</v>
      </c>
      <c r="V63" s="6" t="s">
        <v>239</v>
      </c>
      <c r="W63" s="2">
        <v>-408405</v>
      </c>
      <c r="X63" s="16" t="s">
        <v>238</v>
      </c>
      <c r="Y63" s="2">
        <v>284852</v>
      </c>
      <c r="Z63" s="16" t="s">
        <v>261</v>
      </c>
      <c r="AA63" s="2">
        <v>-13604</v>
      </c>
    </row>
    <row r="64" spans="2:27" x14ac:dyDescent="0.25">
      <c r="D64" t="s">
        <v>189</v>
      </c>
      <c r="E64" s="2">
        <v>217544</v>
      </c>
      <c r="V64" s="6" t="s">
        <v>232</v>
      </c>
      <c r="W64" s="2">
        <v>4058518</v>
      </c>
      <c r="X64" s="16" t="s">
        <v>333</v>
      </c>
      <c r="Y64" s="2">
        <v>895893</v>
      </c>
      <c r="Z64" s="16" t="s">
        <v>263</v>
      </c>
      <c r="AA64" s="2">
        <v>463390</v>
      </c>
    </row>
    <row r="65" spans="1:27" x14ac:dyDescent="0.25">
      <c r="V65" s="6" t="s">
        <v>162</v>
      </c>
      <c r="W65" s="2">
        <v>4350634</v>
      </c>
    </row>
    <row r="67" spans="1:27" x14ac:dyDescent="0.25">
      <c r="A67" s="1" t="s">
        <v>134</v>
      </c>
      <c r="C67">
        <f>COUNT(C35:C65)</f>
        <v>29</v>
      </c>
      <c r="E67">
        <f>COUNT(E35:E65)</f>
        <v>28</v>
      </c>
      <c r="G67">
        <f>COUNT(G35:G65)</f>
        <v>28</v>
      </c>
      <c r="I67">
        <f>COUNT(I35:I65)</f>
        <v>28</v>
      </c>
      <c r="K67">
        <f>COUNT(K35:K65)</f>
        <v>27</v>
      </c>
      <c r="M67">
        <f>COUNT(M35:M65)</f>
        <v>27</v>
      </c>
      <c r="O67">
        <f>COUNT(O35:O65)</f>
        <v>28</v>
      </c>
      <c r="Q67">
        <f>COUNT(Q35:Q65)</f>
        <v>28</v>
      </c>
      <c r="S67">
        <f>COUNT(S35:S65)</f>
        <v>27</v>
      </c>
      <c r="U67">
        <f>COUNT(U35:U65)</f>
        <v>28</v>
      </c>
      <c r="W67">
        <f>COUNT(W35:W65)</f>
        <v>29</v>
      </c>
      <c r="Y67">
        <f>COUNT(Y35:Y65)</f>
        <v>29</v>
      </c>
      <c r="AA67">
        <f>COUNT(AA35:AA65)</f>
        <v>29</v>
      </c>
    </row>
    <row r="68" spans="1:27" x14ac:dyDescent="0.25">
      <c r="A68" s="1" t="s">
        <v>72</v>
      </c>
      <c r="C68" s="26">
        <f>SUM(C35:C66)</f>
        <v>28181225</v>
      </c>
      <c r="D68" s="26"/>
      <c r="E68" s="26">
        <f t="shared" ref="E68:AA68" si="14">SUM(E35:E66)</f>
        <v>29453780</v>
      </c>
      <c r="F68" s="26"/>
      <c r="G68" s="26">
        <f t="shared" si="14"/>
        <v>35312752</v>
      </c>
      <c r="H68" s="26"/>
      <c r="I68" s="26">
        <f t="shared" si="14"/>
        <v>48136550</v>
      </c>
      <c r="J68" s="26"/>
      <c r="K68" s="26">
        <f t="shared" si="14"/>
        <v>63502081</v>
      </c>
      <c r="L68" s="26"/>
      <c r="M68" s="26">
        <f t="shared" si="14"/>
        <v>39314645</v>
      </c>
      <c r="N68" s="26"/>
      <c r="O68" s="26">
        <f t="shared" si="14"/>
        <v>53286653</v>
      </c>
      <c r="P68" s="26"/>
      <c r="Q68" s="26">
        <f t="shared" si="14"/>
        <v>68268229</v>
      </c>
      <c r="R68" s="26"/>
      <c r="S68" s="26">
        <f t="shared" si="14"/>
        <v>59938755</v>
      </c>
      <c r="T68" s="26"/>
      <c r="U68" s="26">
        <f t="shared" si="14"/>
        <v>89596596</v>
      </c>
      <c r="V68" s="26"/>
      <c r="W68" s="26">
        <f t="shared" si="14"/>
        <v>43103626</v>
      </c>
      <c r="X68" s="26"/>
      <c r="Y68" s="26">
        <f t="shared" si="14"/>
        <v>72095820</v>
      </c>
      <c r="Z68" s="2"/>
      <c r="AA68" s="2">
        <f t="shared" si="14"/>
        <v>146019305</v>
      </c>
    </row>
    <row r="69" spans="1:27" x14ac:dyDescent="0.25">
      <c r="A69" s="1" t="s">
        <v>88</v>
      </c>
      <c r="C69" s="26">
        <f>C68/C67</f>
        <v>971766.37931034481</v>
      </c>
      <c r="D69" s="26"/>
      <c r="E69" s="26">
        <f t="shared" ref="E69:AA69" si="15">E68/E67</f>
        <v>1051920.7142857143</v>
      </c>
      <c r="F69" s="26"/>
      <c r="G69" s="26">
        <f t="shared" si="15"/>
        <v>1261169.7142857143</v>
      </c>
      <c r="H69" s="26"/>
      <c r="I69" s="26">
        <f t="shared" si="15"/>
        <v>1719162.5</v>
      </c>
      <c r="J69" s="26"/>
      <c r="K69" s="26">
        <f t="shared" si="15"/>
        <v>2351928.9259259258</v>
      </c>
      <c r="L69" s="26"/>
      <c r="M69" s="26">
        <f t="shared" si="15"/>
        <v>1456097.9629629629</v>
      </c>
      <c r="N69" s="26"/>
      <c r="O69" s="26">
        <f t="shared" si="15"/>
        <v>1903094.75</v>
      </c>
      <c r="P69" s="26"/>
      <c r="Q69" s="26">
        <f t="shared" si="15"/>
        <v>2438151.0357142859</v>
      </c>
      <c r="R69" s="26"/>
      <c r="S69" s="26">
        <f t="shared" si="15"/>
        <v>2219953.888888889</v>
      </c>
      <c r="T69" s="26"/>
      <c r="U69" s="26">
        <f t="shared" si="15"/>
        <v>3199878.4285714286</v>
      </c>
      <c r="V69" s="26"/>
      <c r="W69" s="26">
        <f t="shared" si="15"/>
        <v>1486331.9310344828</v>
      </c>
      <c r="X69" s="26"/>
      <c r="Y69" s="26">
        <f t="shared" si="15"/>
        <v>2486062.7586206896</v>
      </c>
      <c r="AA69">
        <f t="shared" si="15"/>
        <v>5035148.4482758623</v>
      </c>
    </row>
    <row r="70" spans="1:27" x14ac:dyDescent="0.25">
      <c r="V70" s="4"/>
    </row>
    <row r="71" spans="1:27" x14ac:dyDescent="0.25">
      <c r="A71" s="1" t="s">
        <v>4</v>
      </c>
      <c r="V71" s="4"/>
    </row>
    <row r="72" spans="1:27" ht="46.5" x14ac:dyDescent="0.35">
      <c r="A72" s="10" t="s">
        <v>5</v>
      </c>
      <c r="B72" s="1" t="s">
        <v>300</v>
      </c>
      <c r="C72" s="1" t="s">
        <v>301</v>
      </c>
      <c r="D72" s="1" t="s">
        <v>298</v>
      </c>
      <c r="E72" s="1" t="s">
        <v>299</v>
      </c>
      <c r="F72" s="1" t="s">
        <v>296</v>
      </c>
      <c r="G72" s="1" t="s">
        <v>297</v>
      </c>
      <c r="H72" s="1" t="s">
        <v>294</v>
      </c>
      <c r="I72" s="1" t="s">
        <v>295</v>
      </c>
      <c r="J72" s="1" t="s">
        <v>292</v>
      </c>
      <c r="K72" s="1" t="s">
        <v>293</v>
      </c>
      <c r="L72" s="1" t="s">
        <v>290</v>
      </c>
      <c r="M72" s="1" t="s">
        <v>291</v>
      </c>
      <c r="N72" s="1" t="s">
        <v>288</v>
      </c>
      <c r="O72" s="1" t="s">
        <v>289</v>
      </c>
      <c r="P72" s="1" t="s">
        <v>286</v>
      </c>
      <c r="Q72" s="1" t="s">
        <v>287</v>
      </c>
      <c r="R72" s="1" t="s">
        <v>284</v>
      </c>
      <c r="S72" s="1" t="s">
        <v>285</v>
      </c>
      <c r="T72" s="1" t="s">
        <v>282</v>
      </c>
      <c r="U72" s="1" t="s">
        <v>283</v>
      </c>
      <c r="V72" s="1" t="s">
        <v>276</v>
      </c>
      <c r="W72" s="1" t="s">
        <v>277</v>
      </c>
      <c r="X72" s="1" t="s">
        <v>278</v>
      </c>
      <c r="Y72" s="1" t="s">
        <v>279</v>
      </c>
      <c r="Z72" s="1" t="s">
        <v>281</v>
      </c>
      <c r="AA72" s="1" t="s">
        <v>280</v>
      </c>
    </row>
    <row r="73" spans="1:27" x14ac:dyDescent="0.25">
      <c r="B73" s="12" t="s">
        <v>168</v>
      </c>
      <c r="C73" s="2">
        <v>124475</v>
      </c>
      <c r="D73" s="12" t="s">
        <v>168</v>
      </c>
      <c r="E73" s="2">
        <v>386773</v>
      </c>
      <c r="F73" t="s">
        <v>209</v>
      </c>
      <c r="G73" s="2">
        <v>106534</v>
      </c>
      <c r="H73" t="s">
        <v>196</v>
      </c>
      <c r="I73" s="2">
        <v>8519855</v>
      </c>
      <c r="J73" t="s">
        <v>196</v>
      </c>
      <c r="K73" s="2">
        <v>1080408</v>
      </c>
      <c r="L73" t="s">
        <v>196</v>
      </c>
      <c r="M73" s="2">
        <v>3574424</v>
      </c>
      <c r="N73" t="s">
        <v>210</v>
      </c>
      <c r="O73" s="2">
        <v>6668131</v>
      </c>
      <c r="P73" t="s">
        <v>180</v>
      </c>
      <c r="Q73" s="2">
        <v>200250</v>
      </c>
      <c r="R73" t="s">
        <v>252</v>
      </c>
      <c r="S73" s="2">
        <v>1960385</v>
      </c>
      <c r="T73" t="s">
        <v>210</v>
      </c>
      <c r="U73" s="2">
        <v>6248597</v>
      </c>
      <c r="V73" s="6" t="s">
        <v>210</v>
      </c>
      <c r="W73" s="2">
        <v>1149290</v>
      </c>
      <c r="X73" s="6" t="s">
        <v>108</v>
      </c>
      <c r="Y73" s="2">
        <v>10514019</v>
      </c>
      <c r="Z73" s="6" t="s">
        <v>108</v>
      </c>
      <c r="AA73" s="2">
        <v>921872</v>
      </c>
    </row>
    <row r="74" spans="1:27" x14ac:dyDescent="0.25">
      <c r="B74" s="12" t="s">
        <v>192</v>
      </c>
      <c r="C74" s="2">
        <v>1045718</v>
      </c>
      <c r="D74" s="12" t="s">
        <v>192</v>
      </c>
      <c r="E74" s="20" t="s">
        <v>310</v>
      </c>
      <c r="F74" t="s">
        <v>190</v>
      </c>
      <c r="G74" s="2">
        <v>-1150</v>
      </c>
      <c r="H74" t="s">
        <v>242</v>
      </c>
      <c r="I74" s="2">
        <v>19570</v>
      </c>
      <c r="J74" t="s">
        <v>243</v>
      </c>
      <c r="K74" s="2">
        <v>455323</v>
      </c>
      <c r="L74" t="s">
        <v>243</v>
      </c>
      <c r="M74" s="2">
        <v>21579</v>
      </c>
      <c r="N74" t="s">
        <v>209</v>
      </c>
      <c r="O74" s="2">
        <v>107015</v>
      </c>
      <c r="P74" t="s">
        <v>196</v>
      </c>
      <c r="Q74" s="2">
        <v>1458757</v>
      </c>
      <c r="R74" t="s">
        <v>196</v>
      </c>
      <c r="S74" s="2">
        <v>2911898</v>
      </c>
      <c r="T74" t="s">
        <v>209</v>
      </c>
      <c r="U74" s="2">
        <v>710555</v>
      </c>
      <c r="V74" s="6" t="s">
        <v>209</v>
      </c>
      <c r="W74" s="2">
        <v>3682148</v>
      </c>
      <c r="X74" s="6" t="s">
        <v>209</v>
      </c>
      <c r="Y74" s="2">
        <v>304678</v>
      </c>
      <c r="Z74" s="6" t="s">
        <v>209</v>
      </c>
      <c r="AA74" s="2">
        <v>566237</v>
      </c>
    </row>
    <row r="75" spans="1:27" x14ac:dyDescent="0.25">
      <c r="B75" s="12" t="s">
        <v>191</v>
      </c>
      <c r="C75" s="2">
        <v>1037939</v>
      </c>
      <c r="D75" s="12" t="s">
        <v>191</v>
      </c>
      <c r="E75" s="2">
        <v>34326</v>
      </c>
      <c r="F75" t="s">
        <v>191</v>
      </c>
      <c r="G75" s="2">
        <v>322599</v>
      </c>
      <c r="H75" t="s">
        <v>243</v>
      </c>
      <c r="I75" s="2">
        <v>7712789</v>
      </c>
      <c r="J75" t="s">
        <v>180</v>
      </c>
      <c r="K75" s="2">
        <v>20500</v>
      </c>
      <c r="L75" t="s">
        <v>180</v>
      </c>
      <c r="M75" s="2">
        <v>52631</v>
      </c>
      <c r="N75" t="s">
        <v>189</v>
      </c>
      <c r="O75" s="2">
        <v>267610</v>
      </c>
      <c r="P75" t="s">
        <v>201</v>
      </c>
      <c r="Q75" s="2">
        <v>232500</v>
      </c>
      <c r="R75" t="s">
        <v>180</v>
      </c>
      <c r="S75" s="2">
        <v>311200</v>
      </c>
      <c r="T75" t="s">
        <v>189</v>
      </c>
      <c r="U75" s="2">
        <v>522249</v>
      </c>
      <c r="V75" s="6" t="s">
        <v>189</v>
      </c>
      <c r="W75" s="2">
        <v>747841</v>
      </c>
      <c r="X75" s="6" t="s">
        <v>210</v>
      </c>
      <c r="Y75" s="2">
        <v>1412926</v>
      </c>
      <c r="Z75" s="6" t="s">
        <v>210</v>
      </c>
      <c r="AA75" s="2">
        <v>-133859</v>
      </c>
    </row>
    <row r="76" spans="1:27" x14ac:dyDescent="0.25">
      <c r="B76" s="12" t="s">
        <v>193</v>
      </c>
      <c r="C76" s="2">
        <v>2794042</v>
      </c>
      <c r="D76" s="12" t="s">
        <v>193</v>
      </c>
      <c r="E76" s="2">
        <v>12450</v>
      </c>
      <c r="F76" t="s">
        <v>240</v>
      </c>
      <c r="G76" s="2">
        <v>130557</v>
      </c>
      <c r="H76" t="s">
        <v>180</v>
      </c>
      <c r="I76" s="2">
        <v>787233</v>
      </c>
      <c r="J76" t="s">
        <v>201</v>
      </c>
      <c r="K76" s="2">
        <v>66300</v>
      </c>
      <c r="L76" t="s">
        <v>201</v>
      </c>
      <c r="M76" s="2">
        <v>901839</v>
      </c>
      <c r="N76" t="s">
        <v>195</v>
      </c>
      <c r="O76" s="2">
        <v>1470934</v>
      </c>
      <c r="P76" t="s">
        <v>246</v>
      </c>
      <c r="Q76" s="2">
        <v>100151</v>
      </c>
      <c r="R76" t="s">
        <v>201</v>
      </c>
      <c r="S76" s="2">
        <v>3892651</v>
      </c>
      <c r="T76" t="s">
        <v>194</v>
      </c>
      <c r="U76" s="2">
        <v>8302653</v>
      </c>
      <c r="V76" s="6" t="s">
        <v>194</v>
      </c>
      <c r="W76" s="2">
        <v>1416136</v>
      </c>
      <c r="X76" s="6" t="s">
        <v>189</v>
      </c>
      <c r="Y76" s="2">
        <v>-69295</v>
      </c>
      <c r="Z76" s="6" t="s">
        <v>229</v>
      </c>
      <c r="AA76" s="2">
        <v>2270018</v>
      </c>
    </row>
    <row r="77" spans="1:27" x14ac:dyDescent="0.25">
      <c r="B77" s="12" t="s">
        <v>173</v>
      </c>
      <c r="C77" s="2">
        <v>3134586</v>
      </c>
      <c r="D77" s="12" t="s">
        <v>173</v>
      </c>
      <c r="E77" s="2">
        <v>1602572</v>
      </c>
      <c r="F77" t="s">
        <v>210</v>
      </c>
      <c r="G77" s="2">
        <v>912782</v>
      </c>
      <c r="H77" t="s">
        <v>201</v>
      </c>
      <c r="I77" s="2">
        <v>3835011</v>
      </c>
      <c r="J77" t="s">
        <v>244</v>
      </c>
      <c r="K77" s="2">
        <v>5898400</v>
      </c>
      <c r="L77" t="s">
        <v>244</v>
      </c>
      <c r="M77" s="2">
        <v>870116</v>
      </c>
      <c r="N77" t="s">
        <v>194</v>
      </c>
      <c r="O77" s="2">
        <v>5906040</v>
      </c>
      <c r="P77" t="s">
        <v>247</v>
      </c>
      <c r="Q77" s="2">
        <v>-209923</v>
      </c>
      <c r="R77" t="s">
        <v>246</v>
      </c>
      <c r="S77" s="2">
        <v>607842</v>
      </c>
      <c r="T77" t="s">
        <v>248</v>
      </c>
      <c r="U77" s="2">
        <v>1295951</v>
      </c>
      <c r="V77" s="6" t="s">
        <v>248</v>
      </c>
      <c r="W77" s="2">
        <v>10711226</v>
      </c>
      <c r="X77" s="6" t="s">
        <v>194</v>
      </c>
      <c r="Y77" s="2">
        <v>2660048</v>
      </c>
      <c r="Z77" s="7" t="s">
        <v>257</v>
      </c>
      <c r="AA77" s="2">
        <v>967539</v>
      </c>
    </row>
    <row r="78" spans="1:27" x14ac:dyDescent="0.25">
      <c r="B78" s="12" t="s">
        <v>189</v>
      </c>
      <c r="C78" s="2">
        <v>505956</v>
      </c>
      <c r="D78" s="12" t="s">
        <v>189</v>
      </c>
      <c r="E78" s="2">
        <v>217544</v>
      </c>
      <c r="F78" t="s">
        <v>189</v>
      </c>
      <c r="G78" s="2">
        <v>1639871</v>
      </c>
      <c r="H78" t="s">
        <v>218</v>
      </c>
      <c r="I78" s="2">
        <v>2687499</v>
      </c>
      <c r="J78" t="s">
        <v>94</v>
      </c>
      <c r="K78" s="2">
        <v>1831065</v>
      </c>
      <c r="L78" t="s">
        <v>246</v>
      </c>
      <c r="M78" s="2">
        <v>209074</v>
      </c>
      <c r="N78" t="s">
        <v>248</v>
      </c>
      <c r="O78" s="2">
        <v>863825</v>
      </c>
      <c r="P78" t="s">
        <v>252</v>
      </c>
      <c r="Q78" s="2">
        <v>1757183</v>
      </c>
      <c r="R78" t="s">
        <v>254</v>
      </c>
      <c r="S78" s="2">
        <v>13975686</v>
      </c>
      <c r="T78" t="s">
        <v>108</v>
      </c>
      <c r="U78" s="2">
        <v>894087</v>
      </c>
      <c r="V78" s="6" t="s">
        <v>108</v>
      </c>
      <c r="W78" s="2">
        <v>2791597</v>
      </c>
      <c r="X78" s="6" t="s">
        <v>226</v>
      </c>
      <c r="Y78" s="2">
        <v>1655626</v>
      </c>
      <c r="Z78" s="6" t="s">
        <v>328</v>
      </c>
      <c r="AA78" s="2">
        <v>1442623</v>
      </c>
    </row>
    <row r="79" spans="1:27" x14ac:dyDescent="0.25">
      <c r="B79" s="12" t="s">
        <v>177</v>
      </c>
      <c r="C79" s="2">
        <v>565933</v>
      </c>
      <c r="D79" s="12" t="s">
        <v>177</v>
      </c>
      <c r="E79" s="2">
        <v>1950015</v>
      </c>
      <c r="F79" t="s">
        <v>195</v>
      </c>
      <c r="G79" s="2">
        <v>237726</v>
      </c>
      <c r="H79" t="s">
        <v>244</v>
      </c>
      <c r="I79" s="2">
        <v>961265</v>
      </c>
      <c r="J79" t="s">
        <v>246</v>
      </c>
      <c r="K79" s="2">
        <v>7034</v>
      </c>
      <c r="L79" t="s">
        <v>247</v>
      </c>
      <c r="M79" s="2">
        <v>871862</v>
      </c>
      <c r="N79" t="s">
        <v>106</v>
      </c>
      <c r="O79" s="2">
        <v>11350</v>
      </c>
      <c r="P79" t="s">
        <v>253</v>
      </c>
      <c r="Q79" s="2">
        <v>1198545</v>
      </c>
      <c r="R79" t="s">
        <v>94</v>
      </c>
      <c r="S79" s="2">
        <v>24159820</v>
      </c>
      <c r="T79" t="s">
        <v>226</v>
      </c>
      <c r="U79" s="2">
        <v>479383</v>
      </c>
      <c r="V79" s="6" t="s">
        <v>226</v>
      </c>
      <c r="W79" s="2">
        <v>1550782</v>
      </c>
      <c r="X79" s="6" t="s">
        <v>229</v>
      </c>
      <c r="Y79" s="2">
        <v>20698514</v>
      </c>
      <c r="Z79" s="6" t="s">
        <v>260</v>
      </c>
      <c r="AA79" s="2">
        <v>1106343</v>
      </c>
    </row>
    <row r="80" spans="1:27" x14ac:dyDescent="0.25">
      <c r="B80" s="12" t="s">
        <v>195</v>
      </c>
      <c r="C80" s="2">
        <v>547624</v>
      </c>
      <c r="D80" s="12" t="s">
        <v>195</v>
      </c>
      <c r="E80" s="2">
        <v>818531</v>
      </c>
      <c r="F80" t="s">
        <v>194</v>
      </c>
      <c r="G80" s="2">
        <v>13500</v>
      </c>
      <c r="H80" t="s">
        <v>94</v>
      </c>
      <c r="I80" s="2">
        <v>867044</v>
      </c>
      <c r="J80" t="s">
        <v>186</v>
      </c>
      <c r="K80" s="2">
        <v>3287837</v>
      </c>
      <c r="L80" t="s">
        <v>186</v>
      </c>
      <c r="M80" s="2">
        <v>166197</v>
      </c>
      <c r="N80" t="s">
        <v>108</v>
      </c>
      <c r="O80" s="2">
        <v>334270</v>
      </c>
      <c r="P80" t="s">
        <v>96</v>
      </c>
      <c r="Q80" s="2">
        <v>1933935</v>
      </c>
      <c r="R80" t="s">
        <v>250</v>
      </c>
      <c r="S80" s="2">
        <v>1614277</v>
      </c>
      <c r="T80" t="s">
        <v>255</v>
      </c>
      <c r="U80" s="2">
        <v>2800373</v>
      </c>
      <c r="V80" s="6" t="s">
        <v>229</v>
      </c>
      <c r="W80" s="2">
        <v>2066171</v>
      </c>
      <c r="X80" s="7" t="s">
        <v>256</v>
      </c>
      <c r="Y80" t="s">
        <v>310</v>
      </c>
      <c r="Z80" s="6" t="s">
        <v>264</v>
      </c>
      <c r="AA80" s="2">
        <v>1131566</v>
      </c>
    </row>
    <row r="81" spans="1:27" x14ac:dyDescent="0.25">
      <c r="B81" s="12" t="s">
        <v>197</v>
      </c>
      <c r="C81" s="2">
        <v>2194526</v>
      </c>
      <c r="D81" s="12" t="s">
        <v>197</v>
      </c>
      <c r="E81" s="2">
        <v>13500</v>
      </c>
      <c r="F81" t="s">
        <v>212</v>
      </c>
      <c r="G81" s="2">
        <v>3541511</v>
      </c>
      <c r="H81" t="s">
        <v>245</v>
      </c>
      <c r="I81" s="2">
        <v>4990938</v>
      </c>
      <c r="J81" t="s">
        <v>122</v>
      </c>
      <c r="K81" s="2">
        <v>324583</v>
      </c>
      <c r="L81" t="s">
        <v>218</v>
      </c>
      <c r="M81" s="2">
        <v>108079</v>
      </c>
      <c r="N81" t="s">
        <v>226</v>
      </c>
      <c r="O81" s="2">
        <v>451832</v>
      </c>
      <c r="P81" t="s">
        <v>254</v>
      </c>
      <c r="Q81" s="2">
        <v>531870</v>
      </c>
      <c r="R81" t="s">
        <v>253</v>
      </c>
      <c r="S81" s="2">
        <v>2167250</v>
      </c>
      <c r="T81" t="s">
        <v>229</v>
      </c>
      <c r="U81" s="2">
        <v>1497082</v>
      </c>
      <c r="V81" s="7" t="s">
        <v>256</v>
      </c>
      <c r="W81" t="s">
        <v>310</v>
      </c>
      <c r="X81" s="7" t="s">
        <v>257</v>
      </c>
      <c r="Y81" s="2">
        <v>7226270</v>
      </c>
      <c r="Z81" s="6" t="s">
        <v>265</v>
      </c>
      <c r="AA81" s="2">
        <v>886558</v>
      </c>
    </row>
    <row r="82" spans="1:27" x14ac:dyDescent="0.25">
      <c r="B82" s="12" t="s">
        <v>392</v>
      </c>
      <c r="C82" s="2">
        <v>167700</v>
      </c>
      <c r="D82" s="12" t="s">
        <v>392</v>
      </c>
      <c r="E82" s="2">
        <v>2927609</v>
      </c>
      <c r="F82" t="s">
        <v>241</v>
      </c>
      <c r="G82" s="2">
        <v>152676</v>
      </c>
      <c r="H82" t="s">
        <v>209</v>
      </c>
      <c r="I82" s="2">
        <v>134747</v>
      </c>
      <c r="J82" t="s">
        <v>218</v>
      </c>
      <c r="K82" s="2">
        <v>277422</v>
      </c>
      <c r="L82" t="s">
        <v>94</v>
      </c>
      <c r="M82" s="2">
        <v>9105208</v>
      </c>
      <c r="N82" t="s">
        <v>249</v>
      </c>
      <c r="O82" s="2">
        <v>37650</v>
      </c>
      <c r="P82" t="s">
        <v>98</v>
      </c>
      <c r="Q82" s="2">
        <v>690668</v>
      </c>
      <c r="R82" t="s">
        <v>96</v>
      </c>
      <c r="S82" s="2">
        <v>479751</v>
      </c>
      <c r="T82" s="16" t="s">
        <v>256</v>
      </c>
      <c r="U82" t="s">
        <v>310</v>
      </c>
      <c r="V82" s="7" t="s">
        <v>257</v>
      </c>
      <c r="W82" s="2">
        <v>1837994</v>
      </c>
      <c r="X82" s="6" t="s">
        <v>259</v>
      </c>
      <c r="Y82" s="2">
        <v>883520</v>
      </c>
      <c r="Z82" s="6" t="s">
        <v>266</v>
      </c>
      <c r="AA82" s="6" t="s">
        <v>310</v>
      </c>
    </row>
    <row r="83" spans="1:27" x14ac:dyDescent="0.25">
      <c r="B83" s="12" t="s">
        <v>196</v>
      </c>
      <c r="C83" s="2">
        <v>432440</v>
      </c>
      <c r="D83" s="12" t="s">
        <v>196</v>
      </c>
      <c r="E83" s="2">
        <v>66504</v>
      </c>
      <c r="F83" t="s">
        <v>196</v>
      </c>
      <c r="G83" s="2">
        <v>2014172</v>
      </c>
      <c r="H83" t="s">
        <v>190</v>
      </c>
      <c r="I83" s="2">
        <v>350</v>
      </c>
      <c r="J83" t="s">
        <v>210</v>
      </c>
      <c r="K83" s="2">
        <v>237693</v>
      </c>
      <c r="L83" t="s">
        <v>210</v>
      </c>
      <c r="M83" s="2">
        <v>932004</v>
      </c>
      <c r="N83" t="s">
        <v>196</v>
      </c>
      <c r="O83" s="2">
        <v>586826</v>
      </c>
      <c r="P83" t="s">
        <v>186</v>
      </c>
      <c r="Q83" s="2">
        <v>5634880</v>
      </c>
      <c r="R83" t="s">
        <v>186</v>
      </c>
      <c r="S83" s="2">
        <v>5634880</v>
      </c>
      <c r="T83" s="16" t="s">
        <v>257</v>
      </c>
      <c r="U83" s="2">
        <v>863155</v>
      </c>
      <c r="V83" s="6" t="s">
        <v>259</v>
      </c>
      <c r="W83" s="2">
        <v>13179047</v>
      </c>
      <c r="X83" s="6" t="s">
        <v>260</v>
      </c>
      <c r="Y83" s="2">
        <v>15568185</v>
      </c>
      <c r="Z83" s="6" t="s">
        <v>267</v>
      </c>
      <c r="AA83" s="2">
        <v>2381659</v>
      </c>
    </row>
    <row r="84" spans="1:27" x14ac:dyDescent="0.25">
      <c r="B84" s="12" t="s">
        <v>198</v>
      </c>
      <c r="C84" s="2">
        <v>419966</v>
      </c>
      <c r="D84" s="12" t="s">
        <v>198</v>
      </c>
      <c r="E84" s="2">
        <v>781221</v>
      </c>
      <c r="F84" t="s">
        <v>242</v>
      </c>
      <c r="G84" s="2">
        <v>-1791</v>
      </c>
      <c r="H84" t="s">
        <v>240</v>
      </c>
      <c r="I84" s="2">
        <v>-5500</v>
      </c>
      <c r="J84" t="s">
        <v>209</v>
      </c>
      <c r="K84" s="2">
        <v>1134806</v>
      </c>
      <c r="L84" t="s">
        <v>209</v>
      </c>
      <c r="M84" s="2">
        <v>125099</v>
      </c>
      <c r="N84" t="s">
        <v>243</v>
      </c>
      <c r="O84" s="2">
        <v>184259</v>
      </c>
      <c r="P84" t="s">
        <v>210</v>
      </c>
      <c r="Q84" s="2">
        <v>345712</v>
      </c>
      <c r="R84" t="s">
        <v>210</v>
      </c>
      <c r="S84" s="2">
        <v>1433265</v>
      </c>
      <c r="T84" t="s">
        <v>252</v>
      </c>
      <c r="U84" s="2">
        <v>13920629</v>
      </c>
      <c r="V84" s="6" t="s">
        <v>260</v>
      </c>
      <c r="W84" s="2">
        <v>13306516</v>
      </c>
      <c r="X84" s="6" t="s">
        <v>246</v>
      </c>
      <c r="Y84" s="2">
        <v>1059716</v>
      </c>
      <c r="Z84" s="6" t="s">
        <v>201</v>
      </c>
      <c r="AA84" s="2">
        <v>20853068</v>
      </c>
    </row>
    <row r="85" spans="1:27" x14ac:dyDescent="0.25">
      <c r="B85" s="12" t="s">
        <v>199</v>
      </c>
      <c r="C85" s="17">
        <v>3425351</v>
      </c>
      <c r="D85" s="12" t="s">
        <v>199</v>
      </c>
      <c r="E85" s="2">
        <v>140632</v>
      </c>
      <c r="F85" t="s">
        <v>243</v>
      </c>
      <c r="G85" s="2">
        <v>129358</v>
      </c>
      <c r="H85" t="s">
        <v>210</v>
      </c>
      <c r="I85" s="2">
        <v>4611722</v>
      </c>
      <c r="J85" t="s">
        <v>189</v>
      </c>
      <c r="K85" s="2">
        <v>390219</v>
      </c>
      <c r="L85" t="s">
        <v>189</v>
      </c>
      <c r="M85" s="2">
        <v>2228966</v>
      </c>
      <c r="N85" t="s">
        <v>180</v>
      </c>
      <c r="O85" s="2">
        <v>1682252</v>
      </c>
      <c r="P85" t="s">
        <v>209</v>
      </c>
      <c r="Q85" s="2">
        <v>2288693</v>
      </c>
      <c r="R85" t="s">
        <v>209</v>
      </c>
      <c r="S85" s="2">
        <v>256025</v>
      </c>
      <c r="T85" t="s">
        <v>196</v>
      </c>
      <c r="U85" s="2">
        <v>453114</v>
      </c>
      <c r="V85" s="6" t="s">
        <v>252</v>
      </c>
      <c r="W85" s="2">
        <v>703935</v>
      </c>
      <c r="X85" s="6" t="s">
        <v>196</v>
      </c>
      <c r="Y85" s="2">
        <v>4028533</v>
      </c>
      <c r="Z85" s="6" t="s">
        <v>246</v>
      </c>
      <c r="AA85" s="2">
        <v>6674834</v>
      </c>
    </row>
    <row r="86" spans="1:27" x14ac:dyDescent="0.25">
      <c r="B86" s="12" t="s">
        <v>180</v>
      </c>
      <c r="C86" s="2">
        <v>1024086</v>
      </c>
      <c r="D86" s="12" t="s">
        <v>180</v>
      </c>
      <c r="E86" s="2">
        <v>7000</v>
      </c>
      <c r="F86" t="s">
        <v>180</v>
      </c>
      <c r="G86" s="2">
        <v>64073</v>
      </c>
      <c r="H86" t="s">
        <v>189</v>
      </c>
      <c r="I86" s="2">
        <v>83603</v>
      </c>
      <c r="J86" t="s">
        <v>195</v>
      </c>
      <c r="K86" s="2">
        <v>5503015</v>
      </c>
      <c r="L86" t="s">
        <v>195</v>
      </c>
      <c r="M86" s="2">
        <v>157673</v>
      </c>
      <c r="N86" t="s">
        <v>201</v>
      </c>
      <c r="O86" s="2">
        <v>4735081</v>
      </c>
      <c r="P86" t="s">
        <v>189</v>
      </c>
      <c r="Q86" s="2">
        <v>85326</v>
      </c>
      <c r="R86" t="s">
        <v>189</v>
      </c>
      <c r="S86" s="2">
        <v>4627678</v>
      </c>
      <c r="T86" t="s">
        <v>180</v>
      </c>
      <c r="U86" s="2">
        <v>2216577</v>
      </c>
      <c r="V86" s="6" t="s">
        <v>196</v>
      </c>
      <c r="W86" s="2">
        <v>685339</v>
      </c>
      <c r="X86" s="6" t="s">
        <v>180</v>
      </c>
      <c r="Y86" s="2">
        <v>282787</v>
      </c>
      <c r="Z86" s="6" t="s">
        <v>180</v>
      </c>
      <c r="AA86" s="2">
        <v>6937335</v>
      </c>
    </row>
    <row r="87" spans="1:27" x14ac:dyDescent="0.25">
      <c r="B87" s="12" t="s">
        <v>200</v>
      </c>
      <c r="C87" s="2">
        <v>3743933</v>
      </c>
      <c r="D87" s="12" t="s">
        <v>201</v>
      </c>
      <c r="E87" s="2">
        <v>77700</v>
      </c>
      <c r="F87" t="s">
        <v>201</v>
      </c>
      <c r="G87" s="2">
        <v>709567</v>
      </c>
      <c r="H87" t="s">
        <v>195</v>
      </c>
      <c r="I87" s="2">
        <v>867520</v>
      </c>
      <c r="J87" t="s">
        <v>194</v>
      </c>
      <c r="K87" s="2">
        <v>216860</v>
      </c>
      <c r="L87" t="s">
        <v>194</v>
      </c>
      <c r="M87" s="2">
        <v>485370</v>
      </c>
      <c r="N87" t="s">
        <v>246</v>
      </c>
      <c r="O87" s="2">
        <v>1405048</v>
      </c>
      <c r="P87" t="s">
        <v>195</v>
      </c>
      <c r="Q87" s="2">
        <v>19187829</v>
      </c>
      <c r="R87" t="s">
        <v>194</v>
      </c>
      <c r="S87" s="2">
        <v>2787782</v>
      </c>
      <c r="T87" t="s">
        <v>201</v>
      </c>
      <c r="U87" s="2">
        <v>16678195</v>
      </c>
      <c r="V87" s="6" t="s">
        <v>180</v>
      </c>
      <c r="W87" s="2">
        <v>161229</v>
      </c>
      <c r="X87" s="6" t="s">
        <v>201</v>
      </c>
      <c r="Y87" s="2">
        <v>7641162</v>
      </c>
      <c r="Z87" s="6" t="s">
        <v>252</v>
      </c>
      <c r="AA87" s="2">
        <v>-155970</v>
      </c>
    </row>
    <row r="88" spans="1:27" x14ac:dyDescent="0.25">
      <c r="B88" s="12" t="s">
        <v>201</v>
      </c>
      <c r="C88" s="2">
        <v>3010363</v>
      </c>
      <c r="D88" t="s">
        <v>204</v>
      </c>
      <c r="E88" s="2">
        <v>1608</v>
      </c>
      <c r="F88" t="s">
        <v>218</v>
      </c>
      <c r="G88" s="2">
        <v>141709</v>
      </c>
      <c r="H88" t="s">
        <v>194</v>
      </c>
      <c r="I88" s="2">
        <v>3430698</v>
      </c>
      <c r="J88" t="s">
        <v>212</v>
      </c>
      <c r="K88" s="2">
        <v>1293574</v>
      </c>
      <c r="L88" t="s">
        <v>212</v>
      </c>
      <c r="M88" s="2">
        <v>2408398</v>
      </c>
      <c r="N88" t="s">
        <v>247</v>
      </c>
      <c r="O88" s="2">
        <v>886382</v>
      </c>
      <c r="P88" t="s">
        <v>194</v>
      </c>
      <c r="Q88" s="2">
        <v>393226</v>
      </c>
      <c r="R88" t="s">
        <v>248</v>
      </c>
      <c r="S88" s="2">
        <v>260452</v>
      </c>
      <c r="T88" t="s">
        <v>246</v>
      </c>
      <c r="U88" s="2">
        <v>5738660</v>
      </c>
      <c r="V88" s="6" t="s">
        <v>201</v>
      </c>
      <c r="W88" s="2">
        <v>1754562</v>
      </c>
      <c r="X88" s="6" t="s">
        <v>252</v>
      </c>
      <c r="Y88" s="2">
        <v>1730507</v>
      </c>
      <c r="Z88" s="16" t="s">
        <v>263</v>
      </c>
      <c r="AA88" s="2">
        <v>463390</v>
      </c>
    </row>
    <row r="89" spans="1:27" x14ac:dyDescent="0.25">
      <c r="B89" s="12" t="s">
        <v>123</v>
      </c>
      <c r="C89" s="2">
        <v>638029</v>
      </c>
      <c r="D89" t="s">
        <v>205</v>
      </c>
      <c r="E89" s="2">
        <v>3691455</v>
      </c>
      <c r="F89" t="s">
        <v>244</v>
      </c>
      <c r="G89" s="2">
        <v>923946</v>
      </c>
      <c r="H89" t="s">
        <v>212</v>
      </c>
      <c r="I89" s="2">
        <v>120290</v>
      </c>
      <c r="J89" t="s">
        <v>223</v>
      </c>
      <c r="K89" s="2">
        <v>879365</v>
      </c>
      <c r="L89" t="s">
        <v>102</v>
      </c>
      <c r="M89" s="2">
        <v>860129</v>
      </c>
      <c r="N89" t="s">
        <v>250</v>
      </c>
      <c r="O89" s="2">
        <v>13446</v>
      </c>
      <c r="P89" t="s">
        <v>248</v>
      </c>
      <c r="Q89" s="2">
        <v>5467703</v>
      </c>
      <c r="R89" t="s">
        <v>108</v>
      </c>
      <c r="S89" s="2">
        <v>9164616</v>
      </c>
      <c r="T89" t="s">
        <v>233</v>
      </c>
      <c r="U89" s="2">
        <v>2288627</v>
      </c>
      <c r="V89" s="6" t="s">
        <v>246</v>
      </c>
      <c r="W89" s="2">
        <v>293956</v>
      </c>
      <c r="X89" s="6" t="s">
        <v>261</v>
      </c>
      <c r="Y89" s="2">
        <v>350989</v>
      </c>
      <c r="Z89" s="16" t="s">
        <v>238</v>
      </c>
      <c r="AA89" s="2">
        <v>610222</v>
      </c>
    </row>
    <row r="90" spans="1:27" x14ac:dyDescent="0.25">
      <c r="B90" s="12" t="s">
        <v>202</v>
      </c>
      <c r="C90" s="2">
        <v>451789</v>
      </c>
      <c r="D90" t="s">
        <v>185</v>
      </c>
      <c r="E90" s="2">
        <v>546771</v>
      </c>
      <c r="F90" t="s">
        <v>186</v>
      </c>
      <c r="G90" s="2">
        <v>15997</v>
      </c>
      <c r="H90" t="s">
        <v>118</v>
      </c>
      <c r="I90" s="2">
        <v>124887</v>
      </c>
      <c r="J90" t="s">
        <v>102</v>
      </c>
      <c r="K90" s="2">
        <v>458548</v>
      </c>
      <c r="L90" t="s">
        <v>248</v>
      </c>
      <c r="M90" s="2">
        <v>263636</v>
      </c>
      <c r="N90" t="s">
        <v>91</v>
      </c>
      <c r="O90" s="2">
        <v>5238979</v>
      </c>
      <c r="P90" t="s">
        <v>106</v>
      </c>
      <c r="Q90" s="2">
        <v>-3000</v>
      </c>
      <c r="R90" t="s">
        <v>226</v>
      </c>
      <c r="S90" s="2">
        <v>6034150</v>
      </c>
      <c r="T90" t="s">
        <v>253</v>
      </c>
      <c r="U90" s="2">
        <v>19055086</v>
      </c>
      <c r="V90" s="6" t="s">
        <v>261</v>
      </c>
      <c r="W90" s="2">
        <v>350989</v>
      </c>
      <c r="X90" s="16" t="s">
        <v>263</v>
      </c>
      <c r="Y90" s="2">
        <v>277224</v>
      </c>
      <c r="Z90" s="6" t="s">
        <v>261</v>
      </c>
      <c r="AA90" s="2">
        <v>-13604</v>
      </c>
    </row>
    <row r="91" spans="1:27" x14ac:dyDescent="0.25">
      <c r="B91" s="12" t="s">
        <v>203</v>
      </c>
      <c r="C91" s="2">
        <v>201124</v>
      </c>
      <c r="D91" s="12"/>
      <c r="H91" t="s">
        <v>186</v>
      </c>
      <c r="I91" s="2">
        <v>311833</v>
      </c>
      <c r="L91" t="s">
        <v>239</v>
      </c>
      <c r="M91" s="2">
        <v>608974</v>
      </c>
      <c r="N91" t="s">
        <v>251</v>
      </c>
      <c r="O91" s="2">
        <v>4801191</v>
      </c>
      <c r="P91" t="s">
        <v>108</v>
      </c>
      <c r="Q91" s="2">
        <v>2182927</v>
      </c>
      <c r="R91" t="s">
        <v>249</v>
      </c>
      <c r="S91" s="2">
        <v>-64345</v>
      </c>
      <c r="T91" t="s">
        <v>96</v>
      </c>
      <c r="U91" s="2">
        <v>649310</v>
      </c>
      <c r="V91" s="6" t="s">
        <v>186</v>
      </c>
      <c r="W91" s="2">
        <v>5706115</v>
      </c>
      <c r="X91" s="6" t="s">
        <v>186</v>
      </c>
      <c r="Y91" s="2">
        <v>322620</v>
      </c>
      <c r="Z91" s="6" t="s">
        <v>186</v>
      </c>
      <c r="AA91" s="2">
        <v>662517</v>
      </c>
    </row>
    <row r="92" spans="1:27" x14ac:dyDescent="0.25">
      <c r="B92" s="13"/>
      <c r="C92" s="14"/>
      <c r="D92" s="15"/>
      <c r="H92" t="s">
        <v>122</v>
      </c>
      <c r="I92" s="2">
        <v>24544535</v>
      </c>
      <c r="P92" t="s">
        <v>226</v>
      </c>
      <c r="Q92" s="2">
        <v>1097659</v>
      </c>
      <c r="R92" t="s">
        <v>255</v>
      </c>
      <c r="S92" s="2">
        <v>472722</v>
      </c>
      <c r="T92" t="s">
        <v>258</v>
      </c>
      <c r="U92" s="2">
        <v>1806711</v>
      </c>
      <c r="V92" s="6" t="s">
        <v>258</v>
      </c>
      <c r="W92" s="2">
        <v>6505604</v>
      </c>
      <c r="X92" s="6" t="s">
        <v>258</v>
      </c>
      <c r="Y92" s="2">
        <v>2588567</v>
      </c>
      <c r="Z92" s="6" t="s">
        <v>258</v>
      </c>
      <c r="AA92" s="2">
        <v>2812777</v>
      </c>
    </row>
    <row r="93" spans="1:27" x14ac:dyDescent="0.25">
      <c r="P93" t="s">
        <v>249</v>
      </c>
      <c r="Q93" s="2">
        <v>560694</v>
      </c>
      <c r="T93" t="s">
        <v>186</v>
      </c>
      <c r="U93" s="2">
        <v>1104782</v>
      </c>
      <c r="V93" s="6" t="s">
        <v>262</v>
      </c>
      <c r="W93" s="2">
        <v>2514413</v>
      </c>
      <c r="X93" s="16" t="s">
        <v>238</v>
      </c>
      <c r="Y93" s="2">
        <v>284852</v>
      </c>
    </row>
    <row r="94" spans="1:27" x14ac:dyDescent="0.25">
      <c r="I94" s="2"/>
    </row>
    <row r="95" spans="1:27" x14ac:dyDescent="0.25">
      <c r="A95" s="1" t="s">
        <v>134</v>
      </c>
      <c r="C95">
        <f>COUNT(C73:C91)</f>
        <v>19</v>
      </c>
      <c r="E95">
        <f t="shared" ref="E95:AA95" si="16">COUNT(E73:E91)</f>
        <v>17</v>
      </c>
      <c r="G95">
        <f t="shared" si="16"/>
        <v>18</v>
      </c>
      <c r="I95">
        <f t="shared" si="16"/>
        <v>19</v>
      </c>
      <c r="K95">
        <f t="shared" si="16"/>
        <v>18</v>
      </c>
      <c r="M95">
        <f t="shared" si="16"/>
        <v>19</v>
      </c>
      <c r="O95">
        <f t="shared" si="16"/>
        <v>19</v>
      </c>
      <c r="Q95">
        <f t="shared" si="16"/>
        <v>19</v>
      </c>
      <c r="S95">
        <f t="shared" si="16"/>
        <v>19</v>
      </c>
      <c r="U95">
        <f t="shared" si="16"/>
        <v>18</v>
      </c>
      <c r="W95">
        <f t="shared" si="16"/>
        <v>18</v>
      </c>
      <c r="Y95">
        <f t="shared" si="16"/>
        <v>18</v>
      </c>
      <c r="AA95">
        <f t="shared" si="16"/>
        <v>18</v>
      </c>
    </row>
    <row r="96" spans="1:27" x14ac:dyDescent="0.25">
      <c r="A96" s="1" t="s">
        <v>72</v>
      </c>
      <c r="C96" s="26">
        <f>SUM(C73:C91)</f>
        <v>25465580</v>
      </c>
      <c r="D96" s="26"/>
      <c r="E96" s="26">
        <f t="shared" ref="E96:AA96" si="17">SUM(E73:E91)</f>
        <v>13276211</v>
      </c>
      <c r="F96" s="26"/>
      <c r="G96" s="26">
        <f t="shared" si="17"/>
        <v>11053637</v>
      </c>
      <c r="H96" s="26"/>
      <c r="I96" s="26">
        <f t="shared" si="17"/>
        <v>40061354</v>
      </c>
      <c r="J96" s="26"/>
      <c r="K96" s="26">
        <f t="shared" si="17"/>
        <v>23362952</v>
      </c>
      <c r="L96" s="26"/>
      <c r="M96" s="26">
        <f t="shared" si="17"/>
        <v>23951258</v>
      </c>
      <c r="N96" s="26"/>
      <c r="O96" s="26">
        <f t="shared" si="17"/>
        <v>35652121</v>
      </c>
      <c r="P96" s="26"/>
      <c r="Q96" s="26">
        <f t="shared" si="17"/>
        <v>43477232</v>
      </c>
      <c r="R96" s="26"/>
      <c r="S96" s="26">
        <f t="shared" si="17"/>
        <v>82215263</v>
      </c>
      <c r="T96" s="26"/>
      <c r="U96" s="26">
        <f t="shared" si="17"/>
        <v>84614283</v>
      </c>
      <c r="V96" s="26"/>
      <c r="W96" s="26">
        <f t="shared" si="17"/>
        <v>62094873</v>
      </c>
      <c r="X96" s="26"/>
      <c r="Y96" s="26">
        <f t="shared" si="17"/>
        <v>76548029</v>
      </c>
      <c r="Z96" s="26"/>
      <c r="AA96" s="26">
        <f t="shared" si="17"/>
        <v>47572348</v>
      </c>
    </row>
    <row r="97" spans="1:27" x14ac:dyDescent="0.25">
      <c r="A97" s="1" t="s">
        <v>88</v>
      </c>
      <c r="C97" s="26">
        <f>C96/C95</f>
        <v>1340293.6842105263</v>
      </c>
      <c r="D97" s="26"/>
      <c r="E97" s="26">
        <f t="shared" ref="E97:AA97" si="18">E96/E95</f>
        <v>780953.5882352941</v>
      </c>
      <c r="F97" s="26"/>
      <c r="G97" s="26">
        <f t="shared" si="18"/>
        <v>614090.9444444445</v>
      </c>
      <c r="H97" s="26"/>
      <c r="I97" s="26">
        <f t="shared" si="18"/>
        <v>2108492.3157894737</v>
      </c>
      <c r="J97" s="26"/>
      <c r="K97" s="26">
        <f t="shared" si="18"/>
        <v>1297941.7777777778</v>
      </c>
      <c r="L97" s="26"/>
      <c r="M97" s="26">
        <f t="shared" si="18"/>
        <v>1260592.5263157894</v>
      </c>
      <c r="N97" s="26"/>
      <c r="O97" s="26">
        <f t="shared" si="18"/>
        <v>1876427.4210526317</v>
      </c>
      <c r="P97" s="26"/>
      <c r="Q97" s="26">
        <f t="shared" si="18"/>
        <v>2288275.3684210526</v>
      </c>
      <c r="R97" s="26"/>
      <c r="S97" s="26">
        <f t="shared" si="18"/>
        <v>4327119.1052631577</v>
      </c>
      <c r="T97" s="26"/>
      <c r="U97" s="26">
        <f t="shared" si="18"/>
        <v>4700793.5</v>
      </c>
      <c r="V97" s="26"/>
      <c r="W97" s="26">
        <f t="shared" si="18"/>
        <v>3449715.1666666665</v>
      </c>
      <c r="X97" s="26"/>
      <c r="Y97" s="26">
        <f t="shared" si="18"/>
        <v>4252668.277777778</v>
      </c>
      <c r="Z97" s="26"/>
      <c r="AA97" s="26">
        <f t="shared" si="18"/>
        <v>2642908.222222222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0"/>
  <sheetViews>
    <sheetView workbookViewId="0">
      <selection activeCell="B4" sqref="B4"/>
    </sheetView>
  </sheetViews>
  <sheetFormatPr defaultRowHeight="15" x14ac:dyDescent="0.25"/>
  <cols>
    <col min="1" max="1" width="40.42578125" bestFit="1" customWidth="1"/>
    <col min="2" max="2" width="86.7109375" bestFit="1" customWidth="1"/>
  </cols>
  <sheetData>
    <row r="1" spans="1:11" x14ac:dyDescent="0.25">
      <c r="A1" s="1" t="s">
        <v>24</v>
      </c>
      <c r="B1" s="1" t="s">
        <v>25</v>
      </c>
      <c r="E1" t="s">
        <v>158</v>
      </c>
    </row>
    <row r="2" spans="1:11" x14ac:dyDescent="0.25">
      <c r="A2" s="11" t="s">
        <v>176</v>
      </c>
      <c r="B2" t="s">
        <v>389</v>
      </c>
      <c r="E2" t="s">
        <v>273</v>
      </c>
      <c r="K2" t="s">
        <v>274</v>
      </c>
    </row>
    <row r="3" spans="1:11" x14ac:dyDescent="0.25">
      <c r="A3" t="s">
        <v>91</v>
      </c>
      <c r="B3" t="s">
        <v>59</v>
      </c>
      <c r="E3" t="s">
        <v>156</v>
      </c>
      <c r="K3" t="s">
        <v>138</v>
      </c>
    </row>
    <row r="4" spans="1:11" x14ac:dyDescent="0.25">
      <c r="A4" s="27" t="s">
        <v>197</v>
      </c>
      <c r="B4" t="s">
        <v>435</v>
      </c>
      <c r="K4" s="8" t="s">
        <v>139</v>
      </c>
    </row>
    <row r="5" spans="1:11" x14ac:dyDescent="0.25">
      <c r="A5" t="s">
        <v>105</v>
      </c>
      <c r="B5" t="s">
        <v>68</v>
      </c>
    </row>
    <row r="6" spans="1:11" x14ac:dyDescent="0.25">
      <c r="A6" s="6" t="s">
        <v>271</v>
      </c>
      <c r="B6" t="s">
        <v>427</v>
      </c>
      <c r="E6" t="s">
        <v>137</v>
      </c>
      <c r="K6" t="s">
        <v>157</v>
      </c>
    </row>
    <row r="7" spans="1:11" x14ac:dyDescent="0.25">
      <c r="A7" s="4" t="s">
        <v>328</v>
      </c>
      <c r="B7" t="s">
        <v>74</v>
      </c>
      <c r="E7" t="s">
        <v>275</v>
      </c>
    </row>
    <row r="8" spans="1:11" x14ac:dyDescent="0.25">
      <c r="A8" s="28" t="s">
        <v>502</v>
      </c>
      <c r="B8" t="s">
        <v>73</v>
      </c>
    </row>
    <row r="9" spans="1:11" x14ac:dyDescent="0.25">
      <c r="A9" s="16" t="s">
        <v>236</v>
      </c>
      <c r="B9" t="s">
        <v>422</v>
      </c>
      <c r="E9" s="1" t="s">
        <v>452</v>
      </c>
    </row>
    <row r="10" spans="1:11" x14ac:dyDescent="0.25">
      <c r="A10" t="s">
        <v>123</v>
      </c>
      <c r="B10" t="s">
        <v>351</v>
      </c>
      <c r="E10" t="s">
        <v>453</v>
      </c>
    </row>
    <row r="11" spans="1:11" x14ac:dyDescent="0.25">
      <c r="A11" s="6" t="s">
        <v>263</v>
      </c>
      <c r="B11" t="s">
        <v>429</v>
      </c>
    </row>
    <row r="12" spans="1:11" x14ac:dyDescent="0.25">
      <c r="A12" s="27" t="s">
        <v>191</v>
      </c>
      <c r="B12" t="s">
        <v>430</v>
      </c>
    </row>
    <row r="13" spans="1:11" x14ac:dyDescent="0.25">
      <c r="A13" s="27" t="s">
        <v>200</v>
      </c>
      <c r="B13" t="s">
        <v>438</v>
      </c>
    </row>
    <row r="14" spans="1:11" x14ac:dyDescent="0.25">
      <c r="A14" t="s">
        <v>117</v>
      </c>
      <c r="B14" t="s">
        <v>349</v>
      </c>
    </row>
    <row r="15" spans="1:11" x14ac:dyDescent="0.25">
      <c r="A15" s="4" t="s">
        <v>229</v>
      </c>
      <c r="B15" t="s">
        <v>84</v>
      </c>
    </row>
    <row r="16" spans="1:11" x14ac:dyDescent="0.25">
      <c r="A16" t="s">
        <v>225</v>
      </c>
      <c r="B16" t="s">
        <v>413</v>
      </c>
    </row>
    <row r="17" spans="1:2" x14ac:dyDescent="0.25">
      <c r="A17" t="s">
        <v>116</v>
      </c>
      <c r="B17" t="s">
        <v>343</v>
      </c>
    </row>
    <row r="18" spans="1:2" x14ac:dyDescent="0.25">
      <c r="A18" s="11" t="s">
        <v>171</v>
      </c>
      <c r="B18" t="s">
        <v>384</v>
      </c>
    </row>
    <row r="19" spans="1:2" x14ac:dyDescent="0.25">
      <c r="A19" t="s">
        <v>95</v>
      </c>
      <c r="B19" t="s">
        <v>329</v>
      </c>
    </row>
    <row r="20" spans="1:2" x14ac:dyDescent="0.25">
      <c r="A20" s="11" t="s">
        <v>167</v>
      </c>
      <c r="B20" t="s">
        <v>381</v>
      </c>
    </row>
    <row r="21" spans="1:2" x14ac:dyDescent="0.25">
      <c r="A21" t="s">
        <v>215</v>
      </c>
      <c r="B21" t="s">
        <v>405</v>
      </c>
    </row>
    <row r="22" spans="1:2" x14ac:dyDescent="0.25">
      <c r="A22" s="11" t="s">
        <v>163</v>
      </c>
      <c r="B22" t="s">
        <v>377</v>
      </c>
    </row>
    <row r="23" spans="1:2" x14ac:dyDescent="0.25">
      <c r="A23" t="s">
        <v>118</v>
      </c>
      <c r="B23" t="s">
        <v>356</v>
      </c>
    </row>
    <row r="24" spans="1:2" x14ac:dyDescent="0.25">
      <c r="A24" t="s">
        <v>505</v>
      </c>
      <c r="B24" t="s">
        <v>337</v>
      </c>
    </row>
    <row r="25" spans="1:2" x14ac:dyDescent="0.25">
      <c r="A25" s="6" t="s">
        <v>266</v>
      </c>
      <c r="B25" t="s">
        <v>324</v>
      </c>
    </row>
    <row r="26" spans="1:2" x14ac:dyDescent="0.25">
      <c r="A26" t="s">
        <v>99</v>
      </c>
      <c r="B26" t="s">
        <v>330</v>
      </c>
    </row>
    <row r="27" spans="1:2" x14ac:dyDescent="0.25">
      <c r="A27" s="6" t="s">
        <v>252</v>
      </c>
      <c r="B27" t="s">
        <v>450</v>
      </c>
    </row>
    <row r="28" spans="1:2" x14ac:dyDescent="0.25">
      <c r="A28" s="16" t="s">
        <v>235</v>
      </c>
      <c r="B28" t="s">
        <v>421</v>
      </c>
    </row>
    <row r="29" spans="1:2" x14ac:dyDescent="0.25">
      <c r="A29" s="4" t="s">
        <v>506</v>
      </c>
      <c r="B29" t="s">
        <v>317</v>
      </c>
    </row>
    <row r="30" spans="1:2" x14ac:dyDescent="0.25">
      <c r="A30" s="11" t="s">
        <v>180</v>
      </c>
      <c r="B30" t="s">
        <v>397</v>
      </c>
    </row>
    <row r="31" spans="1:2" x14ac:dyDescent="0.25">
      <c r="A31" t="s">
        <v>253</v>
      </c>
      <c r="B31" t="s">
        <v>451</v>
      </c>
    </row>
    <row r="32" spans="1:2" x14ac:dyDescent="0.25">
      <c r="A32" s="6" t="s">
        <v>231</v>
      </c>
      <c r="B32" t="s">
        <v>418</v>
      </c>
    </row>
    <row r="33" spans="1:4" x14ac:dyDescent="0.25">
      <c r="A33" t="s">
        <v>189</v>
      </c>
      <c r="B33" t="s">
        <v>402</v>
      </c>
    </row>
    <row r="34" spans="1:4" x14ac:dyDescent="0.25">
      <c r="A34" s="6" t="s">
        <v>272</v>
      </c>
      <c r="B34" t="s">
        <v>428</v>
      </c>
    </row>
    <row r="35" spans="1:4" x14ac:dyDescent="0.25">
      <c r="A35" s="3" t="s">
        <v>302</v>
      </c>
      <c r="B35" t="s">
        <v>76</v>
      </c>
    </row>
    <row r="36" spans="1:4" x14ac:dyDescent="0.25">
      <c r="A36" s="6" t="s">
        <v>262</v>
      </c>
      <c r="B36" t="s">
        <v>459</v>
      </c>
      <c r="D36" t="s">
        <v>326</v>
      </c>
    </row>
    <row r="37" spans="1:4" x14ac:dyDescent="0.25">
      <c r="A37" t="s">
        <v>109</v>
      </c>
      <c r="B37" t="s">
        <v>338</v>
      </c>
    </row>
    <row r="38" spans="1:4" x14ac:dyDescent="0.25">
      <c r="A38" t="s">
        <v>244</v>
      </c>
      <c r="B38" t="s">
        <v>442</v>
      </c>
    </row>
    <row r="39" spans="1:4" x14ac:dyDescent="0.25">
      <c r="A39" t="s">
        <v>218</v>
      </c>
      <c r="B39" t="s">
        <v>407</v>
      </c>
    </row>
    <row r="40" spans="1:4" x14ac:dyDescent="0.25">
      <c r="A40" s="21" t="s">
        <v>362</v>
      </c>
      <c r="B40" t="s">
        <v>363</v>
      </c>
    </row>
    <row r="41" spans="1:4" x14ac:dyDescent="0.25">
      <c r="A41" t="s">
        <v>121</v>
      </c>
      <c r="B41" t="s">
        <v>346</v>
      </c>
    </row>
    <row r="42" spans="1:4" x14ac:dyDescent="0.25">
      <c r="A42" s="3" t="s">
        <v>28</v>
      </c>
      <c r="B42" t="s">
        <v>75</v>
      </c>
    </row>
    <row r="43" spans="1:4" x14ac:dyDescent="0.25">
      <c r="A43" s="25" t="s">
        <v>432</v>
      </c>
      <c r="B43" t="s">
        <v>433</v>
      </c>
    </row>
    <row r="44" spans="1:4" x14ac:dyDescent="0.25">
      <c r="A44" t="s">
        <v>249</v>
      </c>
      <c r="B44" t="s">
        <v>447</v>
      </c>
      <c r="D44" t="s">
        <v>325</v>
      </c>
    </row>
    <row r="45" spans="1:4" x14ac:dyDescent="0.25">
      <c r="A45" t="s">
        <v>23</v>
      </c>
      <c r="B45" t="s">
        <v>311</v>
      </c>
    </row>
    <row r="46" spans="1:4" x14ac:dyDescent="0.25">
      <c r="A46" s="11" t="s">
        <v>170</v>
      </c>
      <c r="B46" t="s">
        <v>383</v>
      </c>
    </row>
    <row r="47" spans="1:4" x14ac:dyDescent="0.25">
      <c r="A47" s="4" t="s">
        <v>496</v>
      </c>
      <c r="B47" t="s">
        <v>79</v>
      </c>
    </row>
    <row r="48" spans="1:4" x14ac:dyDescent="0.25">
      <c r="A48" t="s">
        <v>224</v>
      </c>
      <c r="B48" t="s">
        <v>412</v>
      </c>
    </row>
    <row r="49" spans="1:2" x14ac:dyDescent="0.25">
      <c r="A49" t="s">
        <v>145</v>
      </c>
      <c r="B49" t="s">
        <v>364</v>
      </c>
    </row>
    <row r="50" spans="1:2" x14ac:dyDescent="0.25">
      <c r="A50" t="s">
        <v>144</v>
      </c>
      <c r="B50" t="s">
        <v>66</v>
      </c>
    </row>
    <row r="51" spans="1:2" x14ac:dyDescent="0.25">
      <c r="A51" t="s">
        <v>495</v>
      </c>
      <c r="B51" t="s">
        <v>65</v>
      </c>
    </row>
    <row r="52" spans="1:2" x14ac:dyDescent="0.25">
      <c r="A52" s="27" t="s">
        <v>198</v>
      </c>
      <c r="B52" t="s">
        <v>437</v>
      </c>
    </row>
    <row r="53" spans="1:2" x14ac:dyDescent="0.25">
      <c r="A53" t="s">
        <v>127</v>
      </c>
      <c r="B53" t="s">
        <v>358</v>
      </c>
    </row>
    <row r="54" spans="1:2" x14ac:dyDescent="0.25">
      <c r="A54" s="6" t="s">
        <v>264</v>
      </c>
      <c r="B54" t="s">
        <v>461</v>
      </c>
    </row>
    <row r="55" spans="1:2" x14ac:dyDescent="0.25">
      <c r="A55" t="s">
        <v>220</v>
      </c>
      <c r="B55" t="s">
        <v>408</v>
      </c>
    </row>
    <row r="56" spans="1:2" x14ac:dyDescent="0.25">
      <c r="A56" t="s">
        <v>222</v>
      </c>
      <c r="B56" t="s">
        <v>410</v>
      </c>
    </row>
    <row r="57" spans="1:2" x14ac:dyDescent="0.25">
      <c r="A57" t="s">
        <v>131</v>
      </c>
      <c r="B57" t="s">
        <v>344</v>
      </c>
    </row>
    <row r="58" spans="1:2" x14ac:dyDescent="0.25">
      <c r="A58" t="s">
        <v>133</v>
      </c>
      <c r="B58" t="s">
        <v>339</v>
      </c>
    </row>
    <row r="59" spans="1:2" x14ac:dyDescent="0.25">
      <c r="A59" t="s">
        <v>92</v>
      </c>
      <c r="B59" t="s">
        <v>60</v>
      </c>
    </row>
    <row r="60" spans="1:2" x14ac:dyDescent="0.25">
      <c r="A60" t="s">
        <v>241</v>
      </c>
      <c r="B60" t="s">
        <v>441</v>
      </c>
    </row>
    <row r="61" spans="1:2" x14ac:dyDescent="0.25">
      <c r="A61" t="s">
        <v>213</v>
      </c>
      <c r="B61" t="s">
        <v>403</v>
      </c>
    </row>
    <row r="62" spans="1:2" x14ac:dyDescent="0.25">
      <c r="A62" t="s">
        <v>247</v>
      </c>
      <c r="B62" t="s">
        <v>445</v>
      </c>
    </row>
    <row r="63" spans="1:2" x14ac:dyDescent="0.25">
      <c r="A63" s="11" t="s">
        <v>177</v>
      </c>
      <c r="B63" t="s">
        <v>390</v>
      </c>
    </row>
    <row r="64" spans="1:2" x14ac:dyDescent="0.25">
      <c r="A64" t="s">
        <v>130</v>
      </c>
      <c r="B64" t="s">
        <v>359</v>
      </c>
    </row>
    <row r="65" spans="1:2" x14ac:dyDescent="0.25">
      <c r="A65" t="s">
        <v>355</v>
      </c>
      <c r="B65" t="s">
        <v>354</v>
      </c>
    </row>
    <row r="66" spans="1:2" x14ac:dyDescent="0.25">
      <c r="A66" t="s">
        <v>150</v>
      </c>
      <c r="B66" t="s">
        <v>370</v>
      </c>
    </row>
    <row r="67" spans="1:2" x14ac:dyDescent="0.25">
      <c r="A67" s="6" t="s">
        <v>260</v>
      </c>
      <c r="B67" t="s">
        <v>457</v>
      </c>
    </row>
    <row r="68" spans="1:2" x14ac:dyDescent="0.25">
      <c r="A68" s="11" t="s">
        <v>203</v>
      </c>
      <c r="B68" t="s">
        <v>401</v>
      </c>
    </row>
    <row r="69" spans="1:2" x14ac:dyDescent="0.25">
      <c r="A69" t="s">
        <v>147</v>
      </c>
      <c r="B69" t="s">
        <v>366</v>
      </c>
    </row>
    <row r="70" spans="1:2" x14ac:dyDescent="0.25">
      <c r="A70" t="s">
        <v>367</v>
      </c>
      <c r="B70" t="s">
        <v>368</v>
      </c>
    </row>
    <row r="71" spans="1:2" x14ac:dyDescent="0.25">
      <c r="A71" t="s">
        <v>128</v>
      </c>
      <c r="B71" t="s">
        <v>341</v>
      </c>
    </row>
    <row r="72" spans="1:2" x14ac:dyDescent="0.25">
      <c r="A72" s="11" t="s">
        <v>186</v>
      </c>
      <c r="B72" t="s">
        <v>400</v>
      </c>
    </row>
    <row r="73" spans="1:2" x14ac:dyDescent="0.25">
      <c r="A73" s="4" t="s">
        <v>217</v>
      </c>
      <c r="B73" t="s">
        <v>327</v>
      </c>
    </row>
    <row r="74" spans="1:2" x14ac:dyDescent="0.25">
      <c r="A74" s="4" t="s">
        <v>499</v>
      </c>
      <c r="B74" t="s">
        <v>83</v>
      </c>
    </row>
    <row r="75" spans="1:2" x14ac:dyDescent="0.25">
      <c r="A75" t="s">
        <v>93</v>
      </c>
      <c r="B75" t="s">
        <v>61</v>
      </c>
    </row>
    <row r="76" spans="1:2" x14ac:dyDescent="0.25">
      <c r="A76" s="11" t="s">
        <v>173</v>
      </c>
      <c r="B76" t="s">
        <v>386</v>
      </c>
    </row>
    <row r="77" spans="1:2" x14ac:dyDescent="0.25">
      <c r="A77" s="11" t="s">
        <v>187</v>
      </c>
      <c r="B77" t="s">
        <v>393</v>
      </c>
    </row>
    <row r="78" spans="1:2" x14ac:dyDescent="0.25">
      <c r="A78" s="27" t="s">
        <v>193</v>
      </c>
      <c r="B78" t="s">
        <v>431</v>
      </c>
    </row>
    <row r="79" spans="1:2" x14ac:dyDescent="0.25">
      <c r="A79" s="4" t="s">
        <v>265</v>
      </c>
      <c r="B79" t="s">
        <v>315</v>
      </c>
    </row>
    <row r="80" spans="1:2" x14ac:dyDescent="0.25">
      <c r="A80" t="s">
        <v>371</v>
      </c>
      <c r="B80" t="s">
        <v>372</v>
      </c>
    </row>
    <row r="81" spans="1:3" x14ac:dyDescent="0.25">
      <c r="A81" s="4" t="s">
        <v>494</v>
      </c>
      <c r="B81" t="s">
        <v>316</v>
      </c>
    </row>
    <row r="82" spans="1:3" x14ac:dyDescent="0.25">
      <c r="A82" s="16" t="s">
        <v>238</v>
      </c>
      <c r="B82" t="s">
        <v>423</v>
      </c>
    </row>
    <row r="83" spans="1:3" x14ac:dyDescent="0.25">
      <c r="A83" s="11" t="s">
        <v>165</v>
      </c>
      <c r="B83" s="18" t="s">
        <v>379</v>
      </c>
    </row>
    <row r="84" spans="1:3" x14ac:dyDescent="0.25">
      <c r="A84" t="s">
        <v>251</v>
      </c>
      <c r="B84" t="s">
        <v>449</v>
      </c>
    </row>
    <row r="85" spans="1:3" x14ac:dyDescent="0.25">
      <c r="A85" s="4" t="s">
        <v>219</v>
      </c>
      <c r="B85" t="s">
        <v>314</v>
      </c>
      <c r="C85" t="s">
        <v>376</v>
      </c>
    </row>
    <row r="86" spans="1:3" x14ac:dyDescent="0.25">
      <c r="A86" s="11" t="s">
        <v>164</v>
      </c>
      <c r="B86" t="s">
        <v>378</v>
      </c>
    </row>
    <row r="87" spans="1:3" x14ac:dyDescent="0.25">
      <c r="A87" t="s">
        <v>216</v>
      </c>
      <c r="B87" t="s">
        <v>406</v>
      </c>
    </row>
    <row r="88" spans="1:3" x14ac:dyDescent="0.25">
      <c r="A88" t="s">
        <v>308</v>
      </c>
      <c r="B88" s="18" t="s">
        <v>309</v>
      </c>
    </row>
    <row r="89" spans="1:3" x14ac:dyDescent="0.25">
      <c r="A89" t="s">
        <v>507</v>
      </c>
      <c r="B89" t="s">
        <v>62</v>
      </c>
    </row>
    <row r="90" spans="1:3" x14ac:dyDescent="0.25">
      <c r="A90" s="4" t="s">
        <v>261</v>
      </c>
      <c r="B90" t="s">
        <v>82</v>
      </c>
    </row>
    <row r="91" spans="1:3" x14ac:dyDescent="0.25">
      <c r="A91" t="s">
        <v>161</v>
      </c>
      <c r="B91" t="s">
        <v>331</v>
      </c>
    </row>
    <row r="92" spans="1:3" x14ac:dyDescent="0.25">
      <c r="A92" t="s">
        <v>335</v>
      </c>
      <c r="B92" t="s">
        <v>334</v>
      </c>
    </row>
    <row r="93" spans="1:3" x14ac:dyDescent="0.25">
      <c r="A93" t="s">
        <v>102</v>
      </c>
      <c r="B93" t="s">
        <v>57</v>
      </c>
    </row>
    <row r="94" spans="1:3" x14ac:dyDescent="0.25">
      <c r="A94" s="11" t="s">
        <v>166</v>
      </c>
      <c r="B94" t="s">
        <v>380</v>
      </c>
    </row>
    <row r="95" spans="1:3" x14ac:dyDescent="0.25">
      <c r="A95" t="s">
        <v>154</v>
      </c>
      <c r="B95" t="s">
        <v>373</v>
      </c>
    </row>
    <row r="96" spans="1:3" x14ac:dyDescent="0.25">
      <c r="A96" s="11" t="s">
        <v>181</v>
      </c>
      <c r="B96" t="s">
        <v>398</v>
      </c>
    </row>
    <row r="97" spans="1:2" x14ac:dyDescent="0.25">
      <c r="A97" s="11" t="s">
        <v>392</v>
      </c>
      <c r="B97" t="s">
        <v>391</v>
      </c>
    </row>
    <row r="98" spans="1:2" x14ac:dyDescent="0.25">
      <c r="A98" t="s">
        <v>115</v>
      </c>
      <c r="B98" t="s">
        <v>342</v>
      </c>
    </row>
    <row r="99" spans="1:2" x14ac:dyDescent="0.25">
      <c r="A99" s="4" t="s">
        <v>234</v>
      </c>
      <c r="B99" t="s">
        <v>77</v>
      </c>
    </row>
    <row r="100" spans="1:2" x14ac:dyDescent="0.25">
      <c r="A100" s="16" t="s">
        <v>257</v>
      </c>
      <c r="B100" t="s">
        <v>456</v>
      </c>
    </row>
    <row r="101" spans="1:2" x14ac:dyDescent="0.25">
      <c r="A101" t="s">
        <v>414</v>
      </c>
      <c r="B101" t="s">
        <v>312</v>
      </c>
    </row>
    <row r="102" spans="1:2" x14ac:dyDescent="0.25">
      <c r="A102" t="s">
        <v>221</v>
      </c>
      <c r="B102" t="s">
        <v>409</v>
      </c>
    </row>
    <row r="103" spans="1:2" x14ac:dyDescent="0.25">
      <c r="A103" t="s">
        <v>223</v>
      </c>
      <c r="B103" t="s">
        <v>411</v>
      </c>
    </row>
    <row r="104" spans="1:2" x14ac:dyDescent="0.25">
      <c r="A104" t="s">
        <v>347</v>
      </c>
      <c r="B104" t="s">
        <v>348</v>
      </c>
    </row>
    <row r="105" spans="1:2" x14ac:dyDescent="0.25">
      <c r="A105" s="11" t="s">
        <v>172</v>
      </c>
      <c r="B105" t="s">
        <v>385</v>
      </c>
    </row>
    <row r="106" spans="1:2" x14ac:dyDescent="0.25">
      <c r="A106" s="11" t="s">
        <v>168</v>
      </c>
      <c r="B106" t="s">
        <v>382</v>
      </c>
    </row>
    <row r="107" spans="1:2" x14ac:dyDescent="0.25">
      <c r="A107" t="s">
        <v>248</v>
      </c>
      <c r="B107" t="s">
        <v>446</v>
      </c>
    </row>
    <row r="108" spans="1:2" x14ac:dyDescent="0.25">
      <c r="A108" s="27" t="s">
        <v>196</v>
      </c>
      <c r="B108" t="s">
        <v>436</v>
      </c>
    </row>
    <row r="109" spans="1:2" x14ac:dyDescent="0.25">
      <c r="A109" t="s">
        <v>124</v>
      </c>
      <c r="B109" t="s">
        <v>340</v>
      </c>
    </row>
    <row r="110" spans="1:2" x14ac:dyDescent="0.25">
      <c r="A110" s="3" t="s">
        <v>497</v>
      </c>
      <c r="B110" t="s">
        <v>319</v>
      </c>
    </row>
    <row r="111" spans="1:2" x14ac:dyDescent="0.25">
      <c r="A111" s="4" t="s">
        <v>42</v>
      </c>
      <c r="B111" t="s">
        <v>80</v>
      </c>
    </row>
    <row r="112" spans="1:2" x14ac:dyDescent="0.25">
      <c r="A112" s="11" t="s">
        <v>179</v>
      </c>
      <c r="B112" t="s">
        <v>396</v>
      </c>
    </row>
    <row r="113" spans="1:2" x14ac:dyDescent="0.25">
      <c r="A113" t="s">
        <v>201</v>
      </c>
      <c r="B113" t="s">
        <v>404</v>
      </c>
    </row>
    <row r="114" spans="1:2" x14ac:dyDescent="0.25">
      <c r="A114" t="s">
        <v>322</v>
      </c>
      <c r="B114" t="s">
        <v>323</v>
      </c>
    </row>
    <row r="115" spans="1:2" x14ac:dyDescent="0.25">
      <c r="A115" s="28" t="s">
        <v>503</v>
      </c>
      <c r="B115" t="s">
        <v>71</v>
      </c>
    </row>
    <row r="116" spans="1:2" x14ac:dyDescent="0.25">
      <c r="A116" s="4" t="s">
        <v>426</v>
      </c>
      <c r="B116" t="s">
        <v>81</v>
      </c>
    </row>
    <row r="117" spans="1:2" x14ac:dyDescent="0.25">
      <c r="A117" t="s">
        <v>12</v>
      </c>
      <c r="B117" t="s">
        <v>63</v>
      </c>
    </row>
    <row r="118" spans="1:2" x14ac:dyDescent="0.25">
      <c r="A118" s="11" t="s">
        <v>174</v>
      </c>
      <c r="B118" t="s">
        <v>387</v>
      </c>
    </row>
    <row r="119" spans="1:2" x14ac:dyDescent="0.25">
      <c r="A119" t="s">
        <v>106</v>
      </c>
      <c r="B119" t="s">
        <v>336</v>
      </c>
    </row>
    <row r="120" spans="1:2" x14ac:dyDescent="0.25">
      <c r="A120" s="3" t="s">
        <v>237</v>
      </c>
      <c r="B120" t="s">
        <v>85</v>
      </c>
    </row>
    <row r="121" spans="1:2" x14ac:dyDescent="0.25">
      <c r="A121" t="s">
        <v>119</v>
      </c>
      <c r="B121" t="s">
        <v>350</v>
      </c>
    </row>
    <row r="122" spans="1:2" x14ac:dyDescent="0.25">
      <c r="A122" s="31" t="s">
        <v>232</v>
      </c>
      <c r="B122" t="s">
        <v>420</v>
      </c>
    </row>
    <row r="123" spans="1:2" x14ac:dyDescent="0.25">
      <c r="A123" t="s">
        <v>120</v>
      </c>
      <c r="B123" t="s">
        <v>310</v>
      </c>
    </row>
    <row r="124" spans="1:2" x14ac:dyDescent="0.25">
      <c r="A124" s="28" t="s">
        <v>226</v>
      </c>
      <c r="B124" t="s">
        <v>415</v>
      </c>
    </row>
    <row r="125" spans="1:2" x14ac:dyDescent="0.25">
      <c r="A125" s="28" t="s">
        <v>132</v>
      </c>
      <c r="B125" t="s">
        <v>345</v>
      </c>
    </row>
    <row r="126" spans="1:2" x14ac:dyDescent="0.25">
      <c r="A126" s="3" t="s">
        <v>135</v>
      </c>
      <c r="B126" t="s">
        <v>136</v>
      </c>
    </row>
    <row r="127" spans="1:2" x14ac:dyDescent="0.25">
      <c r="A127" s="11" t="s">
        <v>155</v>
      </c>
      <c r="B127" t="s">
        <v>374</v>
      </c>
    </row>
    <row r="128" spans="1:2" x14ac:dyDescent="0.25">
      <c r="A128" s="27" t="s">
        <v>192</v>
      </c>
      <c r="B128" t="s">
        <v>417</v>
      </c>
    </row>
    <row r="129" spans="1:4" x14ac:dyDescent="0.25">
      <c r="A129" s="6" t="s">
        <v>227</v>
      </c>
      <c r="B129" t="s">
        <v>416</v>
      </c>
    </row>
    <row r="130" spans="1:4" x14ac:dyDescent="0.25">
      <c r="A130" t="s">
        <v>103</v>
      </c>
      <c r="B130" t="s">
        <v>332</v>
      </c>
    </row>
    <row r="131" spans="1:4" x14ac:dyDescent="0.25">
      <c r="A131" s="11" t="s">
        <v>175</v>
      </c>
      <c r="B131" t="s">
        <v>388</v>
      </c>
    </row>
    <row r="132" spans="1:4" x14ac:dyDescent="0.25">
      <c r="A132" s="29" t="s">
        <v>141</v>
      </c>
      <c r="B132" t="s">
        <v>140</v>
      </c>
    </row>
    <row r="133" spans="1:4" x14ac:dyDescent="0.25">
      <c r="A133" s="13" t="s">
        <v>246</v>
      </c>
      <c r="B133" t="s">
        <v>444</v>
      </c>
    </row>
    <row r="134" spans="1:4" x14ac:dyDescent="0.25">
      <c r="A134" s="13" t="s">
        <v>126</v>
      </c>
      <c r="B134" t="s">
        <v>360</v>
      </c>
      <c r="D134" t="s">
        <v>434</v>
      </c>
    </row>
    <row r="135" spans="1:4" x14ac:dyDescent="0.25">
      <c r="A135" s="30" t="s">
        <v>183</v>
      </c>
      <c r="B135" t="s">
        <v>399</v>
      </c>
    </row>
    <row r="136" spans="1:4" x14ac:dyDescent="0.25">
      <c r="A136" s="13" t="s">
        <v>255</v>
      </c>
      <c r="B136" t="s">
        <v>455</v>
      </c>
    </row>
    <row r="137" spans="1:4" x14ac:dyDescent="0.25">
      <c r="A137" s="13" t="s">
        <v>146</v>
      </c>
      <c r="B137" t="s">
        <v>365</v>
      </c>
    </row>
    <row r="138" spans="1:4" x14ac:dyDescent="0.25">
      <c r="A138" s="13" t="s">
        <v>94</v>
      </c>
      <c r="B138" t="s">
        <v>303</v>
      </c>
    </row>
    <row r="139" spans="1:4" x14ac:dyDescent="0.25">
      <c r="A139" s="13" t="s">
        <v>501</v>
      </c>
      <c r="B139" t="s">
        <v>304</v>
      </c>
    </row>
    <row r="140" spans="1:4" x14ac:dyDescent="0.25">
      <c r="A140" s="13" t="s">
        <v>114</v>
      </c>
      <c r="B140" t="s">
        <v>361</v>
      </c>
    </row>
    <row r="141" spans="1:4" x14ac:dyDescent="0.25">
      <c r="A141" t="s">
        <v>492</v>
      </c>
      <c r="B141" t="s">
        <v>67</v>
      </c>
    </row>
    <row r="142" spans="1:4" x14ac:dyDescent="0.25">
      <c r="A142" t="s">
        <v>205</v>
      </c>
      <c r="B142" t="s">
        <v>440</v>
      </c>
    </row>
    <row r="143" spans="1:4" x14ac:dyDescent="0.25">
      <c r="A143" s="6" t="s">
        <v>269</v>
      </c>
      <c r="B143" t="s">
        <v>425</v>
      </c>
    </row>
    <row r="144" spans="1:4" x14ac:dyDescent="0.25">
      <c r="A144" t="s">
        <v>305</v>
      </c>
      <c r="B144" t="s">
        <v>26</v>
      </c>
    </row>
    <row r="145" spans="1:2" x14ac:dyDescent="0.25">
      <c r="A145" t="s">
        <v>162</v>
      </c>
      <c r="B145" t="s">
        <v>375</v>
      </c>
    </row>
    <row r="146" spans="1:2" x14ac:dyDescent="0.25">
      <c r="A146" s="11" t="s">
        <v>178</v>
      </c>
      <c r="B146" t="s">
        <v>394</v>
      </c>
    </row>
    <row r="147" spans="1:2" x14ac:dyDescent="0.25">
      <c r="A147" t="s">
        <v>498</v>
      </c>
      <c r="B147" t="s">
        <v>64</v>
      </c>
    </row>
    <row r="148" spans="1:2" x14ac:dyDescent="0.25">
      <c r="A148" t="s">
        <v>254</v>
      </c>
      <c r="B148" t="s">
        <v>454</v>
      </c>
    </row>
    <row r="149" spans="1:2" x14ac:dyDescent="0.25">
      <c r="A149" s="3" t="s">
        <v>228</v>
      </c>
      <c r="B149" t="s">
        <v>86</v>
      </c>
    </row>
    <row r="150" spans="1:2" x14ac:dyDescent="0.25">
      <c r="A150" t="s">
        <v>250</v>
      </c>
      <c r="B150" t="s">
        <v>448</v>
      </c>
    </row>
    <row r="151" spans="1:2" x14ac:dyDescent="0.25">
      <c r="A151" s="6" t="s">
        <v>258</v>
      </c>
      <c r="B151" t="s">
        <v>458</v>
      </c>
    </row>
    <row r="152" spans="1:2" x14ac:dyDescent="0.25">
      <c r="A152" s="4" t="s">
        <v>500</v>
      </c>
      <c r="B152" t="s">
        <v>87</v>
      </c>
    </row>
    <row r="153" spans="1:2" x14ac:dyDescent="0.25">
      <c r="A153" s="6" t="s">
        <v>268</v>
      </c>
      <c r="B153" t="s">
        <v>424</v>
      </c>
    </row>
    <row r="154" spans="1:2" x14ac:dyDescent="0.25">
      <c r="A154" s="4" t="s">
        <v>493</v>
      </c>
      <c r="B154" t="s">
        <v>78</v>
      </c>
    </row>
    <row r="155" spans="1:2" x14ac:dyDescent="0.25">
      <c r="A155" s="6" t="s">
        <v>239</v>
      </c>
      <c r="B155" t="s">
        <v>419</v>
      </c>
    </row>
    <row r="156" spans="1:2" x14ac:dyDescent="0.25">
      <c r="A156" s="6" t="s">
        <v>267</v>
      </c>
      <c r="B156" t="s">
        <v>460</v>
      </c>
    </row>
    <row r="157" spans="1:2" x14ac:dyDescent="0.25">
      <c r="A157" t="s">
        <v>245</v>
      </c>
      <c r="B157" t="s">
        <v>443</v>
      </c>
    </row>
    <row r="158" spans="1:2" x14ac:dyDescent="0.25">
      <c r="A158" s="29" t="s">
        <v>504</v>
      </c>
      <c r="B158" t="s">
        <v>321</v>
      </c>
    </row>
    <row r="159" spans="1:2" x14ac:dyDescent="0.25">
      <c r="A159" s="27" t="s">
        <v>202</v>
      </c>
      <c r="B159" t="s">
        <v>439</v>
      </c>
    </row>
    <row r="160" spans="1:2" x14ac:dyDescent="0.25">
      <c r="A160" t="s">
        <v>148</v>
      </c>
      <c r="B160" t="s">
        <v>369</v>
      </c>
    </row>
  </sheetData>
  <autoFilter ref="A1:B160">
    <sortState ref="A2:B165">
      <sortCondition ref="A1:A165"/>
    </sortState>
  </autoFilter>
  <hyperlinks>
    <hyperlink ref="B88" r:id="rId1"/>
    <hyperlink ref="B83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D15" workbookViewId="0">
      <selection activeCell="M24" sqref="M24"/>
    </sheetView>
  </sheetViews>
  <sheetFormatPr defaultRowHeight="15" x14ac:dyDescent="0.25"/>
  <cols>
    <col min="1" max="1" width="32" bestFit="1" customWidth="1"/>
    <col min="4" max="4" width="14.42578125" bestFit="1" customWidth="1"/>
    <col min="5" max="6" width="14.28515625" bestFit="1" customWidth="1"/>
    <col min="7" max="16" width="14.42578125" bestFit="1" customWidth="1"/>
  </cols>
  <sheetData>
    <row r="1" spans="1:16" x14ac:dyDescent="0.25">
      <c r="B1" s="1" t="s">
        <v>462</v>
      </c>
      <c r="D1" s="1" t="s">
        <v>466</v>
      </c>
      <c r="E1" s="1" t="s">
        <v>467</v>
      </c>
      <c r="F1" s="1" t="s">
        <v>468</v>
      </c>
      <c r="G1" s="1" t="s">
        <v>469</v>
      </c>
      <c r="H1" s="1" t="s">
        <v>470</v>
      </c>
      <c r="I1" s="1" t="s">
        <v>471</v>
      </c>
      <c r="J1" s="1" t="s">
        <v>472</v>
      </c>
      <c r="K1" s="1" t="s">
        <v>473</v>
      </c>
      <c r="L1" s="1" t="s">
        <v>474</v>
      </c>
      <c r="M1" s="1" t="s">
        <v>475</v>
      </c>
      <c r="N1" s="1" t="s">
        <v>476</v>
      </c>
      <c r="O1" s="1" t="s">
        <v>477</v>
      </c>
      <c r="P1" s="1" t="s">
        <v>478</v>
      </c>
    </row>
    <row r="2" spans="1:16" x14ac:dyDescent="0.25">
      <c r="A2" s="1" t="s">
        <v>463</v>
      </c>
      <c r="D2" s="1" t="s">
        <v>0</v>
      </c>
      <c r="E2" s="1" t="s">
        <v>464</v>
      </c>
      <c r="F2" s="1" t="s">
        <v>465</v>
      </c>
      <c r="G2" s="1" t="s">
        <v>479</v>
      </c>
      <c r="H2" s="1" t="s">
        <v>480</v>
      </c>
      <c r="I2" s="1" t="s">
        <v>481</v>
      </c>
      <c r="J2" s="1" t="s">
        <v>482</v>
      </c>
      <c r="K2" s="1" t="s">
        <v>483</v>
      </c>
      <c r="L2" s="1" t="s">
        <v>484</v>
      </c>
      <c r="M2" s="1" t="s">
        <v>485</v>
      </c>
      <c r="N2" s="1" t="s">
        <v>486</v>
      </c>
      <c r="O2" s="1" t="s">
        <v>487</v>
      </c>
      <c r="P2" s="1" t="s">
        <v>488</v>
      </c>
    </row>
    <row r="3" spans="1:16" x14ac:dyDescent="0.25">
      <c r="B3" t="s">
        <v>134</v>
      </c>
      <c r="D3">
        <v>21</v>
      </c>
      <c r="E3">
        <v>22</v>
      </c>
      <c r="F3">
        <v>18</v>
      </c>
      <c r="G3">
        <v>17</v>
      </c>
      <c r="H3">
        <v>18</v>
      </c>
      <c r="I3">
        <v>21</v>
      </c>
      <c r="J3">
        <v>21</v>
      </c>
      <c r="K3">
        <v>20</v>
      </c>
      <c r="L3">
        <v>20</v>
      </c>
      <c r="M3">
        <v>21</v>
      </c>
      <c r="N3">
        <v>23</v>
      </c>
      <c r="O3">
        <v>22</v>
      </c>
      <c r="P3">
        <v>21</v>
      </c>
    </row>
    <row r="4" spans="1:16" x14ac:dyDescent="0.25">
      <c r="B4" t="s">
        <v>72</v>
      </c>
      <c r="D4">
        <v>18722092</v>
      </c>
      <c r="E4">
        <v>12599521</v>
      </c>
      <c r="F4">
        <v>21487367</v>
      </c>
      <c r="G4">
        <v>55256357</v>
      </c>
      <c r="H4">
        <v>62671983</v>
      </c>
      <c r="I4">
        <v>31321527</v>
      </c>
      <c r="J4">
        <v>32652773</v>
      </c>
      <c r="K4">
        <v>44061122</v>
      </c>
      <c r="L4">
        <v>64699639</v>
      </c>
      <c r="M4">
        <v>60556144</v>
      </c>
      <c r="N4">
        <v>69245313</v>
      </c>
      <c r="O4">
        <v>75536213</v>
      </c>
      <c r="P4">
        <v>57219254</v>
      </c>
    </row>
    <row r="5" spans="1:16" x14ac:dyDescent="0.25">
      <c r="B5" t="s">
        <v>88</v>
      </c>
      <c r="D5" s="26">
        <v>1011080.2857142857</v>
      </c>
      <c r="E5" s="26">
        <v>630001.05000000005</v>
      </c>
      <c r="F5" s="26">
        <v>1193742.611111111</v>
      </c>
      <c r="G5" s="26">
        <v>3250373.9411764704</v>
      </c>
      <c r="H5" s="26">
        <v>3481776.8333333335</v>
      </c>
      <c r="I5" s="26">
        <v>1491501.2857142857</v>
      </c>
      <c r="J5" s="26">
        <v>1554893.9523809524</v>
      </c>
      <c r="K5" s="26">
        <v>2203056.1</v>
      </c>
      <c r="L5" s="26">
        <v>3234981.95</v>
      </c>
      <c r="M5" s="26">
        <v>2883625.9047619049</v>
      </c>
      <c r="N5" s="26">
        <v>3010665.7826086958</v>
      </c>
      <c r="O5" s="26">
        <v>3433464.2272727271</v>
      </c>
      <c r="P5" s="26">
        <v>2724726.3809523811</v>
      </c>
    </row>
    <row r="7" spans="1:16" x14ac:dyDescent="0.25">
      <c r="A7" s="1" t="s">
        <v>489</v>
      </c>
      <c r="B7" t="s">
        <v>134</v>
      </c>
      <c r="D7">
        <v>29</v>
      </c>
      <c r="E7">
        <v>28</v>
      </c>
      <c r="F7">
        <v>28</v>
      </c>
      <c r="G7">
        <v>28</v>
      </c>
      <c r="H7">
        <v>27</v>
      </c>
      <c r="I7">
        <v>27</v>
      </c>
      <c r="J7">
        <v>28</v>
      </c>
      <c r="K7">
        <v>28</v>
      </c>
      <c r="L7">
        <v>27</v>
      </c>
      <c r="M7">
        <v>28</v>
      </c>
      <c r="N7">
        <v>29</v>
      </c>
      <c r="O7">
        <v>29</v>
      </c>
      <c r="P7">
        <v>29</v>
      </c>
    </row>
    <row r="8" spans="1:16" x14ac:dyDescent="0.25">
      <c r="B8" t="s">
        <v>72</v>
      </c>
      <c r="D8">
        <v>28181225</v>
      </c>
      <c r="E8">
        <v>29453780</v>
      </c>
      <c r="F8">
        <v>35312752</v>
      </c>
      <c r="G8">
        <v>48136550</v>
      </c>
      <c r="H8">
        <v>63502081</v>
      </c>
      <c r="I8">
        <v>39314645</v>
      </c>
      <c r="J8">
        <v>53286653</v>
      </c>
      <c r="K8">
        <v>68268229</v>
      </c>
      <c r="L8">
        <v>59938755</v>
      </c>
      <c r="M8">
        <v>89596596</v>
      </c>
      <c r="N8">
        <v>43103626</v>
      </c>
      <c r="O8">
        <v>72095820</v>
      </c>
      <c r="P8">
        <v>146019305</v>
      </c>
    </row>
    <row r="9" spans="1:16" x14ac:dyDescent="0.25">
      <c r="B9" t="s">
        <v>88</v>
      </c>
      <c r="D9" s="26">
        <v>971766.37931034481</v>
      </c>
      <c r="E9" s="26">
        <v>1051920.7142857143</v>
      </c>
      <c r="F9" s="26">
        <v>1261169.7142857143</v>
      </c>
      <c r="G9" s="26">
        <v>1719162.5</v>
      </c>
      <c r="H9" s="26">
        <v>2351928.9259259258</v>
      </c>
      <c r="I9" s="26">
        <v>1456097.9629629629</v>
      </c>
      <c r="J9" s="26">
        <v>1903094.75</v>
      </c>
      <c r="K9" s="26">
        <v>2438151.0357142859</v>
      </c>
      <c r="L9" s="26">
        <v>2219953.888888889</v>
      </c>
      <c r="M9" s="26">
        <v>3199878.4285714286</v>
      </c>
      <c r="N9" s="26">
        <v>1486331.9310344828</v>
      </c>
      <c r="O9" s="26">
        <v>2486062.7586206896</v>
      </c>
      <c r="P9" s="26">
        <v>5035148.4482758623</v>
      </c>
    </row>
    <row r="11" spans="1:16" x14ac:dyDescent="0.25">
      <c r="A11" s="1" t="s">
        <v>508</v>
      </c>
      <c r="B11" t="s">
        <v>134</v>
      </c>
      <c r="D11">
        <v>19</v>
      </c>
      <c r="E11">
        <v>17</v>
      </c>
      <c r="F11">
        <v>18</v>
      </c>
      <c r="G11">
        <v>19</v>
      </c>
      <c r="H11">
        <v>18</v>
      </c>
      <c r="I11">
        <v>19</v>
      </c>
      <c r="J11">
        <v>19</v>
      </c>
      <c r="K11">
        <v>19</v>
      </c>
      <c r="L11">
        <v>19</v>
      </c>
      <c r="M11">
        <v>18</v>
      </c>
      <c r="N11">
        <v>18</v>
      </c>
      <c r="O11">
        <v>18</v>
      </c>
      <c r="P11">
        <v>18</v>
      </c>
    </row>
    <row r="12" spans="1:16" x14ac:dyDescent="0.25">
      <c r="B12" t="s">
        <v>72</v>
      </c>
      <c r="D12">
        <v>25465580</v>
      </c>
      <c r="E12">
        <v>13276211</v>
      </c>
      <c r="F12">
        <v>11053637</v>
      </c>
      <c r="G12">
        <v>40061354</v>
      </c>
      <c r="H12">
        <v>23362952</v>
      </c>
      <c r="I12">
        <v>23951258</v>
      </c>
      <c r="J12">
        <v>35652121</v>
      </c>
      <c r="K12">
        <v>43477232</v>
      </c>
      <c r="L12">
        <v>82215263</v>
      </c>
      <c r="M12">
        <v>84614283</v>
      </c>
      <c r="N12">
        <v>62094873</v>
      </c>
      <c r="O12">
        <v>47572348</v>
      </c>
      <c r="P12">
        <v>76548029</v>
      </c>
    </row>
    <row r="13" spans="1:16" x14ac:dyDescent="0.25">
      <c r="B13" t="s">
        <v>88</v>
      </c>
      <c r="D13" s="26">
        <v>1340293.6842105263</v>
      </c>
      <c r="E13" s="26">
        <v>780953.5882352941</v>
      </c>
      <c r="F13" s="26">
        <v>614090.9444444445</v>
      </c>
      <c r="G13" s="26">
        <v>2108492.3157894737</v>
      </c>
      <c r="H13" s="26">
        <v>1297941.7777777778</v>
      </c>
      <c r="I13" s="26">
        <v>1260592.5263157894</v>
      </c>
      <c r="J13" s="26">
        <v>1876427.4210526317</v>
      </c>
      <c r="K13" s="26">
        <v>2288275.3684210526</v>
      </c>
      <c r="L13" s="26">
        <v>4327119.1052631577</v>
      </c>
      <c r="M13" s="26">
        <v>4700793.5</v>
      </c>
      <c r="N13" s="26">
        <v>3449715.1666666665</v>
      </c>
      <c r="O13" s="26">
        <v>2642908.222222222</v>
      </c>
      <c r="P13" s="26">
        <v>4252668.277777778</v>
      </c>
    </row>
    <row r="16" spans="1:16" x14ac:dyDescent="0.25">
      <c r="N16">
        <v>1988</v>
      </c>
    </row>
    <row r="17" spans="12:14" x14ac:dyDescent="0.25">
      <c r="N17">
        <v>1992</v>
      </c>
    </row>
    <row r="18" spans="12:14" x14ac:dyDescent="0.25">
      <c r="L18" t="s">
        <v>490</v>
      </c>
      <c r="N18">
        <v>1996</v>
      </c>
    </row>
    <row r="19" spans="12:14" x14ac:dyDescent="0.25">
      <c r="N19">
        <v>2000</v>
      </c>
    </row>
    <row r="20" spans="12:14" x14ac:dyDescent="0.25">
      <c r="L20" t="s">
        <v>491</v>
      </c>
      <c r="N20">
        <v>2004</v>
      </c>
    </row>
    <row r="21" spans="12:14" x14ac:dyDescent="0.25">
      <c r="N21">
        <v>2008</v>
      </c>
    </row>
    <row r="22" spans="12:14" x14ac:dyDescent="0.25">
      <c r="N22">
        <v>2012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Senate</vt:lpstr>
      <vt:lpstr>Sources</vt:lpstr>
      <vt:lpstr>Calculations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2016-02-02T18:04:14Z</dcterms:modified>
</cp:coreProperties>
</file>